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55" windowWidth="9420" windowHeight="4830" activeTab="0"/>
  </bookViews>
  <sheets>
    <sheet name="17-1" sheetId="1" r:id="rId1"/>
  </sheets>
  <definedNames>
    <definedName name="_xlnm._FilterDatabase" localSheetId="0" hidden="1">'17-1'!$A$4:$P$94</definedName>
    <definedName name="_xlfn.CEILING.PRECISE" hidden="1">#NAME?</definedName>
  </definedNames>
  <calcPr fullCalcOnLoad="1"/>
</workbook>
</file>

<file path=xl/sharedStrings.xml><?xml version="1.0" encoding="utf-8"?>
<sst xmlns="http://schemas.openxmlformats.org/spreadsheetml/2006/main" count="697" uniqueCount="185">
  <si>
    <t>KAYSERİ DEFTERDARLIĞI MİLLİ EMLAK MÜDÜRLÜĞÜNDEN</t>
  </si>
  <si>
    <t xml:space="preserve">     İlan olunur.</t>
  </si>
  <si>
    <t>PAFTA:</t>
  </si>
  <si>
    <t>ADA:</t>
  </si>
  <si>
    <t>PARSEL:</t>
  </si>
  <si>
    <r>
      <t>HİSSE</t>
    </r>
    <r>
      <rPr>
        <b/>
        <u val="single"/>
        <sz val="10"/>
        <rFont val="Arial Tur"/>
        <family val="2"/>
      </rPr>
      <t xml:space="preserve"> ORANI:</t>
    </r>
  </si>
  <si>
    <r>
      <t>İHALE</t>
    </r>
    <r>
      <rPr>
        <b/>
        <u val="single"/>
        <sz val="10"/>
        <rFont val="Arial Tur"/>
        <family val="2"/>
      </rPr>
      <t xml:space="preserve"> TARİHİ  :</t>
    </r>
  </si>
  <si>
    <r>
      <t>İHALE</t>
    </r>
    <r>
      <rPr>
        <b/>
        <u val="single"/>
        <sz val="10"/>
        <rFont val="Arial Tur"/>
        <family val="2"/>
      </rPr>
      <t xml:space="preserve"> SAATİ:</t>
    </r>
  </si>
  <si>
    <t>Tam</t>
  </si>
  <si>
    <t>Arsa</t>
  </si>
  <si>
    <t>Melikgazi</t>
  </si>
  <si>
    <t>09:00</t>
  </si>
  <si>
    <r>
      <t xml:space="preserve">   NOT: İhale bilgileri </t>
    </r>
    <r>
      <rPr>
        <b/>
        <u val="single"/>
        <sz val="10"/>
        <rFont val="Arial Tur"/>
        <family val="2"/>
      </rPr>
      <t>www.milliemlak.gov.tr</t>
    </r>
    <r>
      <rPr>
        <b/>
        <sz val="10"/>
        <rFont val="Arial Tur"/>
        <family val="2"/>
      </rPr>
      <t xml:space="preserve"> veya </t>
    </r>
    <r>
      <rPr>
        <b/>
        <u val="single"/>
        <sz val="10"/>
        <rFont val="Arial Tur"/>
        <family val="2"/>
      </rPr>
      <t>www.maliye.gov.tr/defterdarliklar/kayseri/</t>
    </r>
    <r>
      <rPr>
        <b/>
        <sz val="10"/>
        <rFont val="Arial Tur"/>
        <family val="2"/>
      </rPr>
      <t xml:space="preserve"> internet adreslerinden öğrenilebilir.</t>
    </r>
  </si>
  <si>
    <r>
      <t>HAZİNE    HİSSESİ</t>
    </r>
    <r>
      <rPr>
        <b/>
        <u val="single"/>
        <sz val="10"/>
        <rFont val="Arial Tur"/>
        <family val="2"/>
      </rPr>
      <t xml:space="preserve"> (m</t>
    </r>
    <r>
      <rPr>
        <b/>
        <u val="single"/>
        <vertAlign val="superscript"/>
        <sz val="10"/>
        <rFont val="Arial Tur"/>
        <family val="2"/>
      </rPr>
      <t>2</t>
    </r>
    <r>
      <rPr>
        <b/>
        <u val="single"/>
        <sz val="10"/>
        <rFont val="Arial Tur"/>
        <family val="2"/>
      </rPr>
      <t>)      :</t>
    </r>
  </si>
  <si>
    <t>Kocasinan</t>
  </si>
  <si>
    <t>-</t>
  </si>
  <si>
    <r>
      <t>S.</t>
    </r>
    <r>
      <rPr>
        <b/>
        <u val="single"/>
        <sz val="10"/>
        <rFont val="Arial Tur"/>
        <family val="2"/>
      </rPr>
      <t xml:space="preserve"> NO:</t>
    </r>
  </si>
  <si>
    <r>
      <t>TAHMİN EDİLEN</t>
    </r>
    <r>
      <rPr>
        <b/>
        <u val="single"/>
        <sz val="10"/>
        <rFont val="Arial Tur"/>
        <family val="2"/>
      </rPr>
      <t xml:space="preserve"> BEDELİ(TL) :</t>
    </r>
  </si>
  <si>
    <r>
      <t>GEÇİCİ    TEMİNATI</t>
    </r>
    <r>
      <rPr>
        <b/>
        <u val="single"/>
        <sz val="10"/>
        <rFont val="Arial Tur"/>
        <family val="2"/>
      </rPr>
      <t xml:space="preserve"> (TL)       :</t>
    </r>
  </si>
  <si>
    <t>H.Toprak</t>
  </si>
  <si>
    <t>SATIŞI YAPILACAK TAŞINMAZ MALLAR</t>
  </si>
  <si>
    <t>09:30</t>
  </si>
  <si>
    <r>
      <t xml:space="preserve">TAŞINMAZ </t>
    </r>
    <r>
      <rPr>
        <b/>
        <u val="single"/>
        <sz val="10"/>
        <rFont val="Arial Tur"/>
        <family val="2"/>
      </rPr>
      <t>NO              :</t>
    </r>
  </si>
  <si>
    <r>
      <t xml:space="preserve">Y.ÖLÇÜMÜ              </t>
    </r>
    <r>
      <rPr>
        <b/>
        <u val="single"/>
        <sz val="10"/>
        <rFont val="Arial Tur"/>
        <family val="2"/>
      </rPr>
      <t xml:space="preserve">(m²)         </t>
    </r>
    <r>
      <rPr>
        <b/>
        <sz val="10"/>
        <rFont val="Arial Tur"/>
        <family val="2"/>
      </rPr>
      <t>:</t>
    </r>
  </si>
  <si>
    <t>İLÇESİ     :</t>
  </si>
  <si>
    <t>İMAR DURUMU                      :</t>
  </si>
  <si>
    <t xml:space="preserve">     2) Şartname ve ekleri mesai saatleri içerisinde Milli Emlak Müdürlüğü'nde ücretsiz olarak görülebilir.</t>
  </si>
  <si>
    <t xml:space="preserve">     5) Posta ile yapılacak müracaatlarda meydana gelecek gecikmeler kabul edilmez.</t>
  </si>
  <si>
    <t xml:space="preserve">     6) İhale komisyonu ihaleyi yapıp yapmamakta serbesttir.</t>
  </si>
  <si>
    <t xml:space="preserve">    8) Hazine'ye ait taşınmaz malların satışı KDV' ye tabi olmadığı gibi bu satış ve devir işlemleri sırasında düzenlenen belgeler vergi, resim ve harçtan müstesnadır. </t>
  </si>
  <si>
    <t xml:space="preserve">    9) Satışı yapılan taşınmaz mallar satış tarihini takip eden yıldan itibaren 5 yıl süre ile emlak vergisine tabi tutulmaz.</t>
  </si>
  <si>
    <t>10:00</t>
  </si>
  <si>
    <t>10:30</t>
  </si>
  <si>
    <t>11:30</t>
  </si>
  <si>
    <t>14:00</t>
  </si>
  <si>
    <t>14:30</t>
  </si>
  <si>
    <t>09:10</t>
  </si>
  <si>
    <t>09:20</t>
  </si>
  <si>
    <t>09:40</t>
  </si>
  <si>
    <t>09:50</t>
  </si>
  <si>
    <t>10:10</t>
  </si>
  <si>
    <t>10:20</t>
  </si>
  <si>
    <t>11:40</t>
  </si>
  <si>
    <t>11:50</t>
  </si>
  <si>
    <t xml:space="preserve">     4) Başka şahıs adına ihaleye iştirak edeceklerin noter tasdikli vekaletnameyi, Tüzel kişilerin yılı içerisinde alınmış Ticaret ve Sanayi Odası belgesini, yetki belgesini ve imza sirkülerini, kamu tüzel kişilerinin ise, tüzel kişilik adına ihaleye katılacak veya teklifte bulunacak kişilerin tüzel kişiliği temsile yetkili olduğunu belirtir belgeyi  ibraz etmeleri zorunludur.</t>
  </si>
  <si>
    <t>Tarla</t>
  </si>
  <si>
    <r>
      <t xml:space="preserve">     3) İsteklilerin her taşınmaz mal </t>
    </r>
    <r>
      <rPr>
        <b/>
        <sz val="10"/>
        <rFont val="Arial Tur"/>
        <family val="0"/>
      </rPr>
      <t>ve taşınır mal</t>
    </r>
    <r>
      <rPr>
        <b/>
        <sz val="10"/>
        <rFont val="Arial Tur"/>
        <family val="2"/>
      </rPr>
      <t xml:space="preserve"> için ayrı ayrı olmak üzere belirtilen gün ve ihale saatine kadar geçici teminat makbuzunu veya teminat mektubu ile ikametgah ilmuhaberi, nüfus cüzdanı sureti veya tasdikli bir örneği, ortak katılım halinde ortak girişim beyannamesiyle birlikte komisyona müracaat etmeleri zorunludur. </t>
    </r>
  </si>
  <si>
    <t xml:space="preserve">   10) Taşınır malların satış bedeli üzerinden KDV ve ihale ile ilgili vergi, resim, harçlar ve diğer giderler müşteri tarafından ödenecektir.</t>
  </si>
  <si>
    <t>SATIŞI YAPILACAK TAŞINIR MALLAR</t>
  </si>
  <si>
    <t>DOSYA  NO :</t>
  </si>
  <si>
    <t>BULUNDUĞU YER                                         :</t>
  </si>
  <si>
    <r>
      <t>TAHMİN EDİLEN</t>
    </r>
    <r>
      <rPr>
        <b/>
        <u val="single"/>
        <sz val="10"/>
        <rFont val="Arial Tur"/>
        <family val="0"/>
      </rPr>
      <t xml:space="preserve"> BEDELİ(TL) :</t>
    </r>
    <r>
      <rPr>
        <b/>
        <sz val="10"/>
        <rFont val="Arial Tur"/>
        <family val="2"/>
      </rPr>
      <t xml:space="preserve"> </t>
    </r>
  </si>
  <si>
    <r>
      <t xml:space="preserve">GEÇİCİ    TEMİNATI </t>
    </r>
    <r>
      <rPr>
        <b/>
        <u val="single"/>
        <sz val="10"/>
        <rFont val="Arial Tur"/>
        <family val="0"/>
      </rPr>
      <t>(TL)       :</t>
    </r>
  </si>
  <si>
    <t xml:space="preserve">     7) 4706 sayılı Kanunun 4916 sayılı Kanunla değişik 5 inci maddesi gereğince talep edilmesi halinde Hazine'ye ait taşınmaz malların satış bedelinin  5.000,00.- (Beşbin) TL' nin üzerinde olması halinde  satış bedelinin  1/4' ü peşin olarak kalanına kanuni faiz uygulanmak suretiyle  2 yıla kadar Genel Tebliğde belirtilen esaslar çerçevesinde taksitle ödeme yapılabilecektir.</t>
  </si>
  <si>
    <t>MAHALLESİ :</t>
  </si>
  <si>
    <t>İncesu</t>
  </si>
  <si>
    <t>CİNSİ      :</t>
  </si>
  <si>
    <t>İmarsız</t>
  </si>
  <si>
    <t>Saraycık</t>
  </si>
  <si>
    <t>Merkez Oto Kurtarma Özel Otoparkı</t>
  </si>
  <si>
    <t>16:00</t>
  </si>
  <si>
    <t>PLAKASI - MODELİ - MARKASI-CİNSİ-ADEDİ                                                      :</t>
  </si>
  <si>
    <t>Yuvalı</t>
  </si>
  <si>
    <t>Yemliha</t>
  </si>
  <si>
    <t>11</t>
  </si>
  <si>
    <t>34a17d</t>
  </si>
  <si>
    <t>Bağ ve SayfiyeAlanı(T.N.K.A)</t>
  </si>
  <si>
    <t>42-1954</t>
  </si>
  <si>
    <t>42-1956</t>
  </si>
  <si>
    <t>42-2139</t>
  </si>
  <si>
    <t xml:space="preserve">38 PY 573 plakalı, 2007 model, Kanuni LT (Hususi Motosiklet) </t>
  </si>
  <si>
    <t xml:space="preserve">38 SD 805 plakalı, 2006 model, Mondıal-125 MT (Hususi Motosiklet) </t>
  </si>
  <si>
    <t>38 RY 031 plakalı, 2006 model, Fıat-Ducato (Resmi Özel Amaçlı Ambulans)</t>
  </si>
  <si>
    <t>Kayseri Eğt.ve Araş.Hast.S.BurhaneddinBinası</t>
  </si>
  <si>
    <t>Şeyhşaban</t>
  </si>
  <si>
    <t>05c4a</t>
  </si>
  <si>
    <t>201</t>
  </si>
  <si>
    <t>05c4b</t>
  </si>
  <si>
    <t>210</t>
  </si>
  <si>
    <t>Erenköy</t>
  </si>
  <si>
    <t>Hisarcık-B.evler</t>
  </si>
  <si>
    <t>190</t>
  </si>
  <si>
    <t>11:20</t>
  </si>
  <si>
    <t>14:10</t>
  </si>
  <si>
    <t>14:20</t>
  </si>
  <si>
    <t>232</t>
  </si>
  <si>
    <t>3 Katlı Konut Alanı</t>
  </si>
  <si>
    <t>Kıranardı</t>
  </si>
  <si>
    <t>11839</t>
  </si>
  <si>
    <t xml:space="preserve">Kocasinan  </t>
  </si>
  <si>
    <t>Esentepe</t>
  </si>
  <si>
    <t>2647</t>
  </si>
  <si>
    <t>4 Katlı Konut Alanı</t>
  </si>
  <si>
    <t>Talas</t>
  </si>
  <si>
    <t>Kamber</t>
  </si>
  <si>
    <t>Yüreğil</t>
  </si>
  <si>
    <t>a08b</t>
  </si>
  <si>
    <t>c11a</t>
  </si>
  <si>
    <t>d11b2</t>
  </si>
  <si>
    <t>133</t>
  </si>
  <si>
    <t>Kötügöller</t>
  </si>
  <si>
    <t>1056</t>
  </si>
  <si>
    <t>191</t>
  </si>
  <si>
    <t>Bahçesaray</t>
  </si>
  <si>
    <t>14b4b</t>
  </si>
  <si>
    <t>945</t>
  </si>
  <si>
    <t>2 Katlı Konut Alanı</t>
  </si>
  <si>
    <t>67113/75300</t>
  </si>
  <si>
    <t>Süksün-Zafer</t>
  </si>
  <si>
    <t>a25b1</t>
  </si>
  <si>
    <t>Ticaret Alanı</t>
  </si>
  <si>
    <t>Gesi</t>
  </si>
  <si>
    <t>20</t>
  </si>
  <si>
    <t>Tahirini</t>
  </si>
  <si>
    <t>146</t>
  </si>
  <si>
    <t>23b4a</t>
  </si>
  <si>
    <t>149</t>
  </si>
  <si>
    <t>129</t>
  </si>
  <si>
    <t>23a</t>
  </si>
  <si>
    <t>128</t>
  </si>
  <si>
    <t>121</t>
  </si>
  <si>
    <t>23b4d</t>
  </si>
  <si>
    <t>122</t>
  </si>
  <si>
    <t>23b4c</t>
  </si>
  <si>
    <t>124</t>
  </si>
  <si>
    <t>24a</t>
  </si>
  <si>
    <t>102</t>
  </si>
  <si>
    <t>01d2</t>
  </si>
  <si>
    <t>198</t>
  </si>
  <si>
    <t>01d4</t>
  </si>
  <si>
    <t>05c4c</t>
  </si>
  <si>
    <t>209</t>
  </si>
  <si>
    <t>494</t>
  </si>
  <si>
    <t>10 Katlı Konut Alanı</t>
  </si>
  <si>
    <t>Mimarsinan</t>
  </si>
  <si>
    <t>92</t>
  </si>
  <si>
    <t>575</t>
  </si>
  <si>
    <t>Ticaret Nitelikli Konut Alanı</t>
  </si>
  <si>
    <t>577</t>
  </si>
  <si>
    <t>Serbest Katlı Konut Alanı</t>
  </si>
  <si>
    <t>35-36</t>
  </si>
  <si>
    <t>651</t>
  </si>
  <si>
    <t>183</t>
  </si>
  <si>
    <t>2</t>
  </si>
  <si>
    <t>187</t>
  </si>
  <si>
    <t>a17b</t>
  </si>
  <si>
    <t>218</t>
  </si>
  <si>
    <t>Ar.Kar.Ev.Ah</t>
  </si>
  <si>
    <t>17b03d</t>
  </si>
  <si>
    <t>154</t>
  </si>
  <si>
    <t>10478</t>
  </si>
  <si>
    <t>2 Katlı Bağ ve Sayfiye Alanı</t>
  </si>
  <si>
    <t>8458</t>
  </si>
  <si>
    <t>11481</t>
  </si>
  <si>
    <t>11749</t>
  </si>
  <si>
    <t>42-2151</t>
  </si>
  <si>
    <t>38 ZN 305 plakalı, 1990 model, Ford-Cargo (Resmi Kamyon-Açık Kasa)</t>
  </si>
  <si>
    <t>Karacaoğlu</t>
  </si>
  <si>
    <t>569</t>
  </si>
  <si>
    <t>4861</t>
  </si>
  <si>
    <t>Mithatpaşa</t>
  </si>
  <si>
    <t>3799</t>
  </si>
  <si>
    <t>4 Katlı Konut+Ticaret Alanı</t>
  </si>
  <si>
    <t>İRTİFAK HAKKI TESİS EDİLECEK TAŞINMAZ MAL</t>
  </si>
  <si>
    <t>MAH/KÖY :</t>
  </si>
  <si>
    <r>
      <t>GEÇİCİ    TEMİNATI</t>
    </r>
    <r>
      <rPr>
        <b/>
        <u val="single"/>
        <sz val="10"/>
        <rFont val="Arial Tur"/>
        <family val="0"/>
      </rPr>
      <t xml:space="preserve"> (TL)      :</t>
    </r>
  </si>
  <si>
    <r>
      <t xml:space="preserve">İRTİFAK HAKKI TESİS EDİLECEK </t>
    </r>
    <r>
      <rPr>
        <b/>
        <u val="single"/>
        <sz val="10"/>
        <rFont val="Arial Tur"/>
        <family val="2"/>
      </rPr>
      <t>Y.ÖLÇÜM(m²):</t>
    </r>
  </si>
  <si>
    <r>
      <t xml:space="preserve">İRTİFAK HAKKI </t>
    </r>
    <r>
      <rPr>
        <b/>
        <u val="single"/>
        <sz val="10"/>
        <rFont val="Arial Tur"/>
        <family val="2"/>
      </rPr>
      <t>SÜRESİ :</t>
    </r>
  </si>
  <si>
    <t>İRTİFAK HAKKI AMACI        :</t>
  </si>
  <si>
    <r>
      <t xml:space="preserve">İLK YIL TAHMİNİ İRTİFAK HAKKI </t>
    </r>
    <r>
      <rPr>
        <b/>
        <u val="single"/>
        <sz val="10"/>
        <rFont val="Arial Tur"/>
        <family val="0"/>
      </rPr>
      <t xml:space="preserve"> BEDELİ(TL) :</t>
    </r>
  </si>
  <si>
    <t>İki Adet Huzurevi Binası ve Arsası</t>
  </si>
  <si>
    <t>414-342</t>
  </si>
  <si>
    <t>1511</t>
  </si>
  <si>
    <t>30 ( Yıl)</t>
  </si>
  <si>
    <t>20826,80 (Bir adet huzurevi binası ve arsası)</t>
  </si>
  <si>
    <t xml:space="preserve">İmar Planında Ayrıldığı Amaç Doğrultusunda Sabit ve Kalıcı Tesis Yapılmak [Huzurevi (Darülacize)] </t>
  </si>
  <si>
    <r>
      <t xml:space="preserve">     1) Yukarıda tapu kaydı ve nitelikleri belirtilen Kayseri ilinde bulunan, mülkiyeti Hazine'ye ait taşınmaz malların</t>
    </r>
    <r>
      <rPr>
        <b/>
        <sz val="10"/>
        <rFont val="Arial Tur"/>
        <family val="0"/>
      </rPr>
      <t xml:space="preserve"> ve taşınır malların (taşıt)</t>
    </r>
    <r>
      <rPr>
        <b/>
        <sz val="10"/>
        <rFont val="Arial Tur"/>
        <family val="2"/>
      </rPr>
      <t xml:space="preserve"> satış  ihaleleri, 2886 sayılı Devlet İhale Kanunu'nun 45. maddesi uyarınca açık teklif usulü ile irtifak hakkı tesis edilecek taşınmaz malın ihalesi ise aynı kanunun 51. maddesinin (g) bendi uyarınca pazarlı usulu ile hizalarında gösterilen tarih ve saatlerde Milli Emlak Müdürlüğü İhale Salonunda toplanacak olan komisyon huzurunda yapılacaktır.</t>
    </r>
  </si>
  <si>
    <t xml:space="preserve">   11) İrtifak hakkı tesis edilecek taşınmaz malın ihale ile ilgili vergi, resim, harçlar ve diğer giderler müşteri tarafından ödenecektir.</t>
  </si>
  <si>
    <t xml:space="preserve">   12) İsteklilerden istenilen belgelerin aslının veya noter tasdikli suretlerinin ibraz edilmesi zorunludur.</t>
  </si>
  <si>
    <t>Karpuzatan Düz</t>
  </si>
  <si>
    <t>L.IV.a</t>
  </si>
  <si>
    <t>2 Katlı Konut Alanı ve Yol</t>
  </si>
  <si>
    <t>4 Katlı Konut Alanı ve Yol</t>
  </si>
  <si>
    <t>14:45</t>
  </si>
  <si>
    <t>15:00</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</si>
</sst>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TL&quot;\ #,##0;\-&quot;TL&quot;\ #,##0"/>
    <numFmt numFmtId="173" formatCode="&quot;TL&quot;\ #,##0;[Red]\-&quot;TL&quot;\ #,##0"/>
    <numFmt numFmtId="174" formatCode="&quot;TL&quot;\ #,##0.00;\-&quot;TL&quot;\ #,##0.00"/>
    <numFmt numFmtId="175" formatCode="&quot;TL&quot;\ #,##0.00;[Red]\-&quot;TL&quot;\ #,##0.00"/>
    <numFmt numFmtId="176" formatCode="_-&quot;TL&quot;\ * #,##0_-;\-&quot;TL&quot;\ * #,##0_-;_-&quot;TL&quot;\ * &quot;-&quot;_-;_-@_-"/>
    <numFmt numFmtId="177" formatCode="_-* #,##0_-;\-* #,##0_-;_-* &quot;-&quot;_-;_-@_-"/>
    <numFmt numFmtId="178" formatCode="_-&quot;TL&quot;\ * #,##0.00_-;\-&quot;TL&quot;\ * #,##0.00_-;_-&quot;TL&quot;\ * &quot;-&quot;??_-;_-@_-"/>
    <numFmt numFmtId="179" formatCode="_-* #,##0.00_-;\-* #,##0.00_-;_-* &quot;-&quot;??_-;_-@_-"/>
    <numFmt numFmtId="180" formatCode="#\ ???/???"/>
    <numFmt numFmtId="181" formatCode="mmm/yyyy"/>
    <numFmt numFmtId="182" formatCode="0000/0000"/>
    <numFmt numFmtId="183" formatCode="&quot;Evet&quot;;&quot;Evet&quot;;&quot;Hayır&quot;"/>
    <numFmt numFmtId="184" formatCode="&quot;Doğru&quot;;&quot;Doğru&quot;;&quot;Yanlış&quot;"/>
    <numFmt numFmtId="185" formatCode="&quot;Açık&quot;;&quot;Açık&quot;;&quot;Kapalı&quot;"/>
    <numFmt numFmtId="186" formatCode="[$-41F]dd\ mmmm\ yyyy\ dddd"/>
    <numFmt numFmtId="187" formatCode="[$¥€-2]\ #,##0.00_);[Red]\([$€-2]\ #,##0.00\)"/>
    <numFmt numFmtId="188" formatCode="0.0000"/>
    <numFmt numFmtId="189" formatCode="0.000"/>
    <numFmt numFmtId="190" formatCode="[$-41F]d\ mmmm\ yyyy\ dddd"/>
    <numFmt numFmtId="191" formatCode="dd/mm/yyyy;@"/>
  </numFmts>
  <fonts count="43">
    <font>
      <sz val="10"/>
      <name val="Arial"/>
      <family val="0"/>
    </font>
    <font>
      <b/>
      <sz val="10"/>
      <name val="Arial Tur"/>
      <family val="2"/>
    </font>
    <font>
      <b/>
      <u val="single"/>
      <sz val="10"/>
      <name val="Arial Tur"/>
      <family val="2"/>
    </font>
    <font>
      <b/>
      <u val="single"/>
      <vertAlign val="superscript"/>
      <sz val="10"/>
      <name val="Arial Tur"/>
      <family val="2"/>
    </font>
    <font>
      <b/>
      <sz val="8"/>
      <name val="Arial Tur"/>
      <family val="2"/>
    </font>
    <font>
      <u val="single"/>
      <sz val="10"/>
      <color indexed="12"/>
      <name val="Arial"/>
      <family val="2"/>
    </font>
    <font>
      <u val="single"/>
      <sz val="10"/>
      <color indexed="36"/>
      <name val="Arial"/>
      <family val="2"/>
    </font>
    <font>
      <b/>
      <sz val="9"/>
      <name val="Arial Tur"/>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177" fontId="0" fillId="0" borderId="0" applyFont="0" applyFill="0" applyBorder="0" applyAlignment="0" applyProtection="0"/>
    <xf numFmtId="0" fontId="34" fillId="20" borderId="5" applyNumberFormat="0" applyAlignment="0" applyProtection="0"/>
    <xf numFmtId="0" fontId="35" fillId="21" borderId="6" applyNumberFormat="0" applyAlignment="0" applyProtection="0"/>
    <xf numFmtId="0" fontId="36" fillId="20" borderId="6" applyNumberFormat="0" applyAlignment="0" applyProtection="0"/>
    <xf numFmtId="0" fontId="37" fillId="22" borderId="7" applyNumberFormat="0" applyAlignment="0" applyProtection="0"/>
    <xf numFmtId="0" fontId="38" fillId="23"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39" fillId="24" borderId="0" applyNumberFormat="0" applyBorder="0" applyAlignment="0" applyProtection="0"/>
    <xf numFmtId="0" fontId="0" fillId="25" borderId="8" applyNumberFormat="0" applyFont="0" applyAlignment="0" applyProtection="0"/>
    <xf numFmtId="0" fontId="40"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9" fontId="0" fillId="0" borderId="0" applyFon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9" fontId="0" fillId="0" borderId="0" applyFont="0" applyFill="0" applyBorder="0" applyAlignment="0" applyProtection="0"/>
  </cellStyleXfs>
  <cellXfs count="81">
    <xf numFmtId="0"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horizontal="center"/>
    </xf>
    <xf numFmtId="4" fontId="1" fillId="0" borderId="0" xfId="0" applyNumberFormat="1" applyFont="1" applyAlignment="1">
      <alignment/>
    </xf>
    <xf numFmtId="3" fontId="1" fillId="0" borderId="0" xfId="0" applyNumberFormat="1" applyFont="1" applyAlignment="1">
      <alignment/>
    </xf>
    <xf numFmtId="0" fontId="1" fillId="0" borderId="0" xfId="0" applyFont="1" applyBorder="1" applyAlignment="1">
      <alignment/>
    </xf>
    <xf numFmtId="49" fontId="1" fillId="33" borderId="10" xfId="0" applyNumberFormat="1" applyFont="1" applyFill="1" applyBorder="1" applyAlignment="1">
      <alignment horizontal="center" vertical="top" wrapText="1"/>
    </xf>
    <xf numFmtId="0" fontId="1" fillId="0" borderId="10" xfId="0" applyFont="1" applyFill="1" applyBorder="1" applyAlignment="1">
      <alignment wrapText="1"/>
    </xf>
    <xf numFmtId="0" fontId="2" fillId="0" borderId="10" xfId="0" applyFont="1" applyFill="1" applyBorder="1" applyAlignment="1">
      <alignment wrapText="1"/>
    </xf>
    <xf numFmtId="0" fontId="2" fillId="0" borderId="10" xfId="0" applyFont="1" applyFill="1" applyBorder="1" applyAlignment="1">
      <alignment/>
    </xf>
    <xf numFmtId="0" fontId="2" fillId="0" borderId="10" xfId="0" applyFont="1" applyFill="1" applyBorder="1" applyAlignment="1">
      <alignment/>
    </xf>
    <xf numFmtId="49" fontId="2" fillId="0" borderId="10" xfId="0" applyNumberFormat="1" applyFont="1" applyFill="1" applyBorder="1" applyAlignment="1">
      <alignment horizontal="center"/>
    </xf>
    <xf numFmtId="0" fontId="2" fillId="0" borderId="10" xfId="0" applyFont="1" applyFill="1" applyBorder="1" applyAlignment="1">
      <alignment horizontal="center"/>
    </xf>
    <xf numFmtId="4" fontId="1" fillId="0" borderId="10" xfId="0" applyNumberFormat="1" applyFont="1" applyFill="1" applyBorder="1" applyAlignment="1">
      <alignment wrapText="1"/>
    </xf>
    <xf numFmtId="0" fontId="1" fillId="0" borderId="10" xfId="0" applyFont="1" applyFill="1" applyBorder="1" applyAlignment="1">
      <alignment horizontal="center" wrapText="1"/>
    </xf>
    <xf numFmtId="0" fontId="2" fillId="0" borderId="10" xfId="0" applyFont="1" applyFill="1" applyBorder="1" applyAlignment="1">
      <alignment horizontal="left"/>
    </xf>
    <xf numFmtId="3" fontId="1" fillId="0" borderId="10" xfId="0" applyNumberFormat="1" applyFont="1" applyFill="1" applyBorder="1" applyAlignment="1">
      <alignment horizontal="center" wrapText="1"/>
    </xf>
    <xf numFmtId="14" fontId="1" fillId="0" borderId="10" xfId="0" applyNumberFormat="1" applyFont="1" applyFill="1" applyBorder="1" applyAlignment="1">
      <alignment horizontal="center" wrapText="1"/>
    </xf>
    <xf numFmtId="49" fontId="1" fillId="0" borderId="10" xfId="0" applyNumberFormat="1" applyFont="1" applyFill="1" applyBorder="1" applyAlignment="1">
      <alignment horizontal="center" wrapText="1"/>
    </xf>
    <xf numFmtId="0" fontId="1" fillId="0" borderId="0" xfId="0" applyFont="1" applyFill="1" applyBorder="1" applyAlignment="1">
      <alignment vertical="top"/>
    </xf>
    <xf numFmtId="4" fontId="1" fillId="0" borderId="10" xfId="0" applyNumberFormat="1" applyFont="1" applyFill="1" applyBorder="1" applyAlignment="1">
      <alignment horizontal="right" vertical="top"/>
    </xf>
    <xf numFmtId="0" fontId="1" fillId="0" borderId="10" xfId="0" applyFont="1" applyFill="1" applyBorder="1" applyAlignment="1">
      <alignment vertical="top"/>
    </xf>
    <xf numFmtId="4" fontId="1" fillId="0" borderId="10" xfId="0" applyNumberFormat="1" applyFont="1" applyFill="1" applyBorder="1" applyAlignment="1">
      <alignment vertical="top"/>
    </xf>
    <xf numFmtId="0" fontId="1" fillId="0" borderId="10" xfId="0" applyFont="1" applyBorder="1" applyAlignment="1">
      <alignment/>
    </xf>
    <xf numFmtId="0" fontId="2" fillId="0" borderId="10" xfId="0" applyFont="1" applyBorder="1" applyAlignment="1">
      <alignment wrapText="1"/>
    </xf>
    <xf numFmtId="3" fontId="1" fillId="0" borderId="10" xfId="0" applyNumberFormat="1" applyFont="1" applyBorder="1" applyAlignment="1">
      <alignment horizontal="center" wrapText="1"/>
    </xf>
    <xf numFmtId="14" fontId="1" fillId="0" borderId="10" xfId="0" applyNumberFormat="1" applyFont="1" applyBorder="1" applyAlignment="1">
      <alignment horizontal="center" wrapText="1"/>
    </xf>
    <xf numFmtId="49" fontId="1" fillId="0" borderId="10" xfId="0" applyNumberFormat="1" applyFont="1" applyBorder="1" applyAlignment="1">
      <alignment horizontal="center" wrapText="1"/>
    </xf>
    <xf numFmtId="49" fontId="1" fillId="33" borderId="10" xfId="0" applyNumberFormat="1" applyFont="1" applyFill="1" applyBorder="1" applyAlignment="1">
      <alignment horizontal="center" vertical="top" wrapText="1"/>
    </xf>
    <xf numFmtId="0" fontId="1" fillId="0" borderId="10" xfId="0" applyFont="1" applyFill="1" applyBorder="1" applyAlignment="1">
      <alignment horizontal="center" vertical="top"/>
    </xf>
    <xf numFmtId="0" fontId="1" fillId="0" borderId="10" xfId="0" applyFont="1" applyBorder="1" applyAlignment="1">
      <alignment vertical="top"/>
    </xf>
    <xf numFmtId="49" fontId="1" fillId="0" borderId="10" xfId="0" applyNumberFormat="1" applyFont="1" applyFill="1" applyBorder="1" applyAlignment="1">
      <alignment horizontal="center" vertical="top" wrapText="1"/>
    </xf>
    <xf numFmtId="20" fontId="1" fillId="0" borderId="10" xfId="0" applyNumberFormat="1" applyFont="1" applyBorder="1" applyAlignment="1">
      <alignment horizontal="center" vertical="top"/>
    </xf>
    <xf numFmtId="20" fontId="1" fillId="0" borderId="10" xfId="0" applyNumberFormat="1" applyFont="1" applyBorder="1" applyAlignment="1">
      <alignment horizontal="center" vertical="top"/>
    </xf>
    <xf numFmtId="191" fontId="1" fillId="0" borderId="10" xfId="0" applyNumberFormat="1" applyFont="1" applyFill="1" applyBorder="1" applyAlignment="1">
      <alignment horizontal="center" vertical="top" wrapText="1"/>
    </xf>
    <xf numFmtId="0" fontId="1" fillId="0" borderId="10" xfId="0" applyFont="1" applyFill="1" applyBorder="1" applyAlignment="1">
      <alignment horizontal="left" vertical="top"/>
    </xf>
    <xf numFmtId="0" fontId="1" fillId="0" borderId="10" xfId="0" applyFont="1" applyFill="1" applyBorder="1" applyAlignment="1">
      <alignment vertical="top" wrapText="1"/>
    </xf>
    <xf numFmtId="0" fontId="1" fillId="0" borderId="10" xfId="0" applyFont="1" applyFill="1" applyBorder="1" applyAlignment="1">
      <alignment horizontal="center" vertical="top" wrapText="1"/>
    </xf>
    <xf numFmtId="49" fontId="1" fillId="0" borderId="10" xfId="0" applyNumberFormat="1" applyFont="1" applyFill="1" applyBorder="1" applyAlignment="1">
      <alignment horizontal="center" vertical="top"/>
    </xf>
    <xf numFmtId="4" fontId="1" fillId="0" borderId="10" xfId="0" applyNumberFormat="1" applyFont="1" applyFill="1" applyBorder="1" applyAlignment="1">
      <alignment vertical="top" wrapText="1"/>
    </xf>
    <xf numFmtId="4" fontId="1" fillId="0" borderId="10" xfId="0" applyNumberFormat="1" applyFont="1" applyBorder="1" applyAlignment="1">
      <alignment vertical="top" wrapText="1"/>
    </xf>
    <xf numFmtId="4" fontId="1" fillId="0" borderId="10" xfId="0" applyNumberFormat="1" applyFont="1" applyFill="1" applyBorder="1" applyAlignment="1">
      <alignment horizontal="right" vertical="top" wrapText="1"/>
    </xf>
    <xf numFmtId="0" fontId="1" fillId="0" borderId="10" xfId="0" applyFont="1" applyBorder="1" applyAlignment="1">
      <alignment horizontal="center" vertical="top"/>
    </xf>
    <xf numFmtId="0" fontId="1" fillId="0" borderId="10" xfId="0" applyFont="1" applyFill="1" applyBorder="1" applyAlignment="1" applyProtection="1">
      <alignment horizontal="center" vertical="top"/>
      <protection locked="0"/>
    </xf>
    <xf numFmtId="4" fontId="1" fillId="0" borderId="10" xfId="0" applyNumberFormat="1" applyFont="1" applyFill="1" applyBorder="1" applyAlignment="1" applyProtection="1">
      <alignment vertical="top"/>
      <protection locked="0"/>
    </xf>
    <xf numFmtId="4" fontId="1" fillId="0" borderId="10" xfId="0" applyNumberFormat="1" applyFont="1" applyBorder="1" applyAlignment="1">
      <alignment vertical="top"/>
    </xf>
    <xf numFmtId="4" fontId="1" fillId="0" borderId="0" xfId="0" applyNumberFormat="1" applyFont="1" applyFill="1" applyBorder="1" applyAlignment="1">
      <alignment vertical="top"/>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1" fillId="0" borderId="0" xfId="0" applyFont="1" applyFill="1" applyBorder="1" applyAlignment="1">
      <alignment horizontal="left" vertical="center"/>
    </xf>
    <xf numFmtId="4" fontId="1" fillId="0" borderId="0" xfId="0" applyNumberFormat="1" applyFont="1" applyFill="1" applyBorder="1" applyAlignment="1">
      <alignment vertical="center"/>
    </xf>
    <xf numFmtId="4" fontId="1" fillId="0" borderId="0" xfId="0" applyNumberFormat="1" applyFont="1" applyFill="1" applyBorder="1" applyAlignment="1">
      <alignment horizontal="right" vertical="center"/>
    </xf>
    <xf numFmtId="191" fontId="1" fillId="0" borderId="0" xfId="0" applyNumberFormat="1" applyFont="1" applyBorder="1" applyAlignment="1">
      <alignment horizontal="center" wrapText="1"/>
    </xf>
    <xf numFmtId="20" fontId="1" fillId="0" borderId="0" xfId="0" applyNumberFormat="1" applyFont="1" applyBorder="1" applyAlignment="1">
      <alignment horizontal="center"/>
    </xf>
    <xf numFmtId="191" fontId="1" fillId="0" borderId="10" xfId="0" applyNumberFormat="1" applyFont="1" applyBorder="1" applyAlignment="1">
      <alignment horizontal="center" vertical="top" wrapText="1"/>
    </xf>
    <xf numFmtId="0" fontId="1" fillId="0" borderId="10" xfId="0" applyFont="1" applyBorder="1" applyAlignment="1">
      <alignment wrapText="1"/>
    </xf>
    <xf numFmtId="0" fontId="2" fillId="0" borderId="10" xfId="0" applyFont="1" applyBorder="1" applyAlignment="1">
      <alignment/>
    </xf>
    <xf numFmtId="0" fontId="2" fillId="0" borderId="10" xfId="0" applyFont="1" applyBorder="1" applyAlignment="1">
      <alignment/>
    </xf>
    <xf numFmtId="49" fontId="2" fillId="0" borderId="10" xfId="0" applyNumberFormat="1" applyFont="1" applyBorder="1" applyAlignment="1">
      <alignment horizontal="center"/>
    </xf>
    <xf numFmtId="0" fontId="2" fillId="0" borderId="10" xfId="0" applyFont="1" applyBorder="1" applyAlignment="1">
      <alignment horizontal="center"/>
    </xf>
    <xf numFmtId="4" fontId="1" fillId="0" borderId="10" xfId="0" applyNumberFormat="1" applyFont="1" applyBorder="1" applyAlignment="1">
      <alignment wrapText="1"/>
    </xf>
    <xf numFmtId="0" fontId="4" fillId="0" borderId="10" xfId="0" applyFont="1" applyFill="1" applyBorder="1" applyAlignment="1">
      <alignment horizontal="center" vertical="top" wrapText="1"/>
    </xf>
    <xf numFmtId="0" fontId="7" fillId="0" borderId="10" xfId="0" applyFont="1" applyFill="1" applyBorder="1" applyAlignment="1">
      <alignment vertical="top"/>
    </xf>
    <xf numFmtId="0" fontId="1" fillId="0" borderId="10" xfId="0" applyFont="1" applyFill="1" applyBorder="1" applyAlignment="1">
      <alignment horizontal="left" vertical="top" wrapText="1"/>
    </xf>
    <xf numFmtId="0" fontId="1" fillId="0" borderId="10" xfId="0" applyFont="1" applyFill="1" applyBorder="1" applyAlignment="1">
      <alignment horizontal="left" vertical="top"/>
    </xf>
    <xf numFmtId="3" fontId="1" fillId="0" borderId="0" xfId="0" applyNumberFormat="1" applyFont="1" applyAlignment="1">
      <alignment horizontal="justify" vertical="top" wrapText="1"/>
    </xf>
    <xf numFmtId="3" fontId="1" fillId="0" borderId="0" xfId="0" applyNumberFormat="1" applyFont="1" applyAlignment="1">
      <alignment horizontal="center"/>
    </xf>
    <xf numFmtId="0" fontId="2" fillId="0" borderId="10" xfId="0" applyFont="1" applyBorder="1" applyAlignment="1">
      <alignment horizontal="left" wrapText="1"/>
    </xf>
    <xf numFmtId="0" fontId="0" fillId="0" borderId="10" xfId="0" applyFont="1" applyBorder="1" applyAlignment="1">
      <alignment horizontal="left" wrapText="1"/>
    </xf>
    <xf numFmtId="3" fontId="1" fillId="0" borderId="11" xfId="0" applyNumberFormat="1" applyFont="1" applyBorder="1" applyAlignment="1">
      <alignment horizontal="center" vertical="top" wrapText="1"/>
    </xf>
    <xf numFmtId="4" fontId="1" fillId="0" borderId="10" xfId="0" applyNumberFormat="1" applyFont="1" applyBorder="1" applyAlignment="1">
      <alignment horizontal="center"/>
    </xf>
    <xf numFmtId="0" fontId="1" fillId="0" borderId="12"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14" xfId="0" applyFont="1" applyFill="1" applyBorder="1" applyAlignment="1">
      <alignment horizontal="center" vertical="top" wrapText="1"/>
    </xf>
    <xf numFmtId="4" fontId="1" fillId="0" borderId="10" xfId="0" applyNumberFormat="1" applyFont="1" applyBorder="1" applyAlignment="1">
      <alignment horizontal="center" wrapText="1"/>
    </xf>
    <xf numFmtId="4" fontId="1" fillId="0" borderId="12" xfId="0" applyNumberFormat="1" applyFont="1" applyFill="1" applyBorder="1" applyAlignment="1">
      <alignment horizontal="center" vertical="top" wrapText="1"/>
    </xf>
    <xf numFmtId="4" fontId="1" fillId="0" borderId="14" xfId="0" applyNumberFormat="1" applyFont="1" applyFill="1" applyBorder="1" applyAlignment="1">
      <alignment horizontal="center" vertical="top" wrapText="1"/>
    </xf>
    <xf numFmtId="3" fontId="1" fillId="0" borderId="0" xfId="0" applyNumberFormat="1" applyFont="1" applyAlignment="1">
      <alignment horizontal="justify" vertical="top"/>
    </xf>
    <xf numFmtId="0" fontId="0" fillId="0" borderId="10" xfId="0" applyFont="1" applyBorder="1" applyAlignment="1">
      <alignment horizontal="left" vertical="top"/>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09"/>
  <sheetViews>
    <sheetView tabSelected="1" zoomScalePageLayoutView="0" workbookViewId="0" topLeftCell="A1">
      <selection activeCell="A76" sqref="A76:IV76"/>
    </sheetView>
  </sheetViews>
  <sheetFormatPr defaultColWidth="9.140625" defaultRowHeight="12.75"/>
  <cols>
    <col min="1" max="1" width="4.140625" style="1" customWidth="1"/>
    <col min="2" max="2" width="12.28125" style="1" customWidth="1"/>
    <col min="3" max="3" width="10.140625" style="1" customWidth="1"/>
    <col min="4" max="4" width="14.8515625" style="2" customWidth="1"/>
    <col min="5" max="5" width="10.8515625" style="3" customWidth="1"/>
    <col min="6" max="6" width="7.421875" style="3" customWidth="1"/>
    <col min="7" max="7" width="5.8515625" style="3" customWidth="1"/>
    <col min="8" max="8" width="8.8515625" style="4" customWidth="1"/>
    <col min="9" max="9" width="10.7109375" style="3" customWidth="1"/>
    <col min="10" max="10" width="10.421875" style="4" customWidth="1"/>
    <col min="11" max="11" width="9.28125" style="1" customWidth="1"/>
    <col min="12" max="12" width="26.8515625" style="5" customWidth="1"/>
    <col min="13" max="13" width="16.00390625" style="5" customWidth="1"/>
    <col min="14" max="14" width="11.8515625" style="1" customWidth="1"/>
    <col min="15" max="15" width="9.8515625" style="1" customWidth="1"/>
    <col min="16" max="16" width="7.28125" style="3" customWidth="1"/>
    <col min="17" max="16384" width="9.140625" style="1" customWidth="1"/>
  </cols>
  <sheetData>
    <row r="1" spans="1:16" ht="16.5" customHeight="1">
      <c r="A1" s="68" t="s">
        <v>0</v>
      </c>
      <c r="B1" s="68"/>
      <c r="C1" s="68"/>
      <c r="D1" s="68"/>
      <c r="E1" s="68"/>
      <c r="F1" s="68"/>
      <c r="G1" s="68"/>
      <c r="H1" s="68"/>
      <c r="I1" s="68"/>
      <c r="J1" s="68"/>
      <c r="K1" s="68"/>
      <c r="L1" s="68"/>
      <c r="M1" s="68"/>
      <c r="N1" s="68"/>
      <c r="O1" s="68"/>
      <c r="P1" s="68"/>
    </row>
    <row r="2" ht="14.25" customHeight="1"/>
    <row r="3" spans="1:16" s="6" customFormat="1" ht="12.75">
      <c r="A3" s="71" t="s">
        <v>20</v>
      </c>
      <c r="B3" s="71"/>
      <c r="C3" s="71"/>
      <c r="D3" s="71"/>
      <c r="E3" s="71"/>
      <c r="F3" s="71"/>
      <c r="G3" s="71"/>
      <c r="H3" s="71"/>
      <c r="I3" s="71"/>
      <c r="J3" s="71"/>
      <c r="K3" s="71"/>
      <c r="L3" s="71"/>
      <c r="M3" s="71"/>
      <c r="N3" s="71"/>
      <c r="O3" s="71"/>
      <c r="P3" s="71"/>
    </row>
    <row r="4" spans="1:16" s="20" customFormat="1" ht="41.25" customHeight="1">
      <c r="A4" s="8" t="s">
        <v>16</v>
      </c>
      <c r="B4" s="8" t="s">
        <v>22</v>
      </c>
      <c r="C4" s="9" t="s">
        <v>24</v>
      </c>
      <c r="D4" s="10" t="s">
        <v>54</v>
      </c>
      <c r="E4" s="11" t="s">
        <v>56</v>
      </c>
      <c r="F4" s="12" t="s">
        <v>2</v>
      </c>
      <c r="G4" s="12" t="s">
        <v>3</v>
      </c>
      <c r="H4" s="13" t="s">
        <v>4</v>
      </c>
      <c r="I4" s="14" t="s">
        <v>23</v>
      </c>
      <c r="J4" s="15" t="s">
        <v>5</v>
      </c>
      <c r="K4" s="14" t="s">
        <v>13</v>
      </c>
      <c r="L4" s="16" t="s">
        <v>25</v>
      </c>
      <c r="M4" s="17" t="s">
        <v>17</v>
      </c>
      <c r="N4" s="17" t="s">
        <v>18</v>
      </c>
      <c r="O4" s="18" t="s">
        <v>6</v>
      </c>
      <c r="P4" s="19" t="s">
        <v>7</v>
      </c>
    </row>
    <row r="5" spans="1:16" s="20" customFormat="1" ht="12.75" customHeight="1">
      <c r="A5" s="37">
        <v>1</v>
      </c>
      <c r="B5" s="38">
        <v>38080109995</v>
      </c>
      <c r="C5" s="37" t="s">
        <v>55</v>
      </c>
      <c r="D5" s="22" t="s">
        <v>58</v>
      </c>
      <c r="E5" s="22" t="s">
        <v>19</v>
      </c>
      <c r="F5" s="39" t="s">
        <v>64</v>
      </c>
      <c r="G5" s="39" t="s">
        <v>15</v>
      </c>
      <c r="H5" s="30">
        <v>1236</v>
      </c>
      <c r="I5" s="40">
        <v>69</v>
      </c>
      <c r="J5" s="38" t="s">
        <v>8</v>
      </c>
      <c r="K5" s="41">
        <f aca="true" t="shared" si="0" ref="K5:K79">IF(J5="Tam",I5,I5*VALUE(J5))</f>
        <v>69</v>
      </c>
      <c r="L5" s="36" t="s">
        <v>66</v>
      </c>
      <c r="M5" s="42">
        <v>1725</v>
      </c>
      <c r="N5" s="21">
        <f aca="true" t="shared" si="1" ref="N5:N29">M5*0.2</f>
        <v>345</v>
      </c>
      <c r="O5" s="35">
        <v>42954</v>
      </c>
      <c r="P5" s="32" t="s">
        <v>11</v>
      </c>
    </row>
    <row r="6" spans="1:16" s="20" customFormat="1" ht="12.75" customHeight="1">
      <c r="A6" s="37">
        <v>2</v>
      </c>
      <c r="B6" s="38">
        <v>38080109971</v>
      </c>
      <c r="C6" s="37" t="s">
        <v>55</v>
      </c>
      <c r="D6" s="22" t="s">
        <v>103</v>
      </c>
      <c r="E6" s="22" t="s">
        <v>9</v>
      </c>
      <c r="F6" s="39" t="s">
        <v>104</v>
      </c>
      <c r="G6" s="39" t="s">
        <v>105</v>
      </c>
      <c r="H6" s="30">
        <v>3</v>
      </c>
      <c r="I6" s="40">
        <v>772.15</v>
      </c>
      <c r="J6" s="38" t="s">
        <v>8</v>
      </c>
      <c r="K6" s="41">
        <f t="shared" si="0"/>
        <v>772.15</v>
      </c>
      <c r="L6" s="36" t="s">
        <v>106</v>
      </c>
      <c r="M6" s="42">
        <v>46329</v>
      </c>
      <c r="N6" s="21">
        <f t="shared" si="1"/>
        <v>9265.800000000001</v>
      </c>
      <c r="O6" s="35">
        <v>42954</v>
      </c>
      <c r="P6" s="7" t="s">
        <v>36</v>
      </c>
    </row>
    <row r="7" spans="1:16" s="20" customFormat="1" ht="12.75" customHeight="1">
      <c r="A7" s="37">
        <v>3</v>
      </c>
      <c r="B7" s="38">
        <v>38080109972</v>
      </c>
      <c r="C7" s="37" t="s">
        <v>55</v>
      </c>
      <c r="D7" s="22" t="s">
        <v>103</v>
      </c>
      <c r="E7" s="22" t="s">
        <v>9</v>
      </c>
      <c r="F7" s="39" t="s">
        <v>104</v>
      </c>
      <c r="G7" s="39" t="s">
        <v>105</v>
      </c>
      <c r="H7" s="30">
        <v>4</v>
      </c>
      <c r="I7" s="40">
        <v>758.82</v>
      </c>
      <c r="J7" s="38" t="s">
        <v>8</v>
      </c>
      <c r="K7" s="41">
        <f t="shared" si="0"/>
        <v>758.82</v>
      </c>
      <c r="L7" s="36" t="s">
        <v>106</v>
      </c>
      <c r="M7" s="42">
        <v>45530</v>
      </c>
      <c r="N7" s="21">
        <f t="shared" si="1"/>
        <v>9106</v>
      </c>
      <c r="O7" s="35">
        <v>42954</v>
      </c>
      <c r="P7" s="7" t="s">
        <v>37</v>
      </c>
    </row>
    <row r="8" spans="1:16" s="20" customFormat="1" ht="12.75" customHeight="1">
      <c r="A8" s="37">
        <v>4</v>
      </c>
      <c r="B8" s="38">
        <v>38080109973</v>
      </c>
      <c r="C8" s="37" t="s">
        <v>55</v>
      </c>
      <c r="D8" s="22" t="s">
        <v>103</v>
      </c>
      <c r="E8" s="22" t="s">
        <v>9</v>
      </c>
      <c r="F8" s="39" t="s">
        <v>104</v>
      </c>
      <c r="G8" s="39" t="s">
        <v>105</v>
      </c>
      <c r="H8" s="30">
        <v>5</v>
      </c>
      <c r="I8" s="40">
        <v>753</v>
      </c>
      <c r="J8" s="63" t="s">
        <v>107</v>
      </c>
      <c r="K8" s="41">
        <v>671.13</v>
      </c>
      <c r="L8" s="36" t="s">
        <v>106</v>
      </c>
      <c r="M8" s="42">
        <v>40268</v>
      </c>
      <c r="N8" s="21">
        <f t="shared" si="1"/>
        <v>8053.6</v>
      </c>
      <c r="O8" s="35">
        <v>42954</v>
      </c>
      <c r="P8" s="7" t="s">
        <v>21</v>
      </c>
    </row>
    <row r="9" spans="1:16" s="20" customFormat="1" ht="12.75" customHeight="1">
      <c r="A9" s="37">
        <v>5</v>
      </c>
      <c r="B9" s="38">
        <v>38080102003</v>
      </c>
      <c r="C9" s="37" t="s">
        <v>55</v>
      </c>
      <c r="D9" s="22" t="s">
        <v>108</v>
      </c>
      <c r="E9" s="22" t="s">
        <v>9</v>
      </c>
      <c r="F9" s="39" t="s">
        <v>109</v>
      </c>
      <c r="G9" s="39" t="s">
        <v>102</v>
      </c>
      <c r="H9" s="30">
        <v>1</v>
      </c>
      <c r="I9" s="40">
        <v>1967</v>
      </c>
      <c r="J9" s="38" t="s">
        <v>8</v>
      </c>
      <c r="K9" s="41">
        <f t="shared" si="0"/>
        <v>1967</v>
      </c>
      <c r="L9" s="36" t="s">
        <v>110</v>
      </c>
      <c r="M9" s="42">
        <v>98350</v>
      </c>
      <c r="N9" s="21">
        <f t="shared" si="1"/>
        <v>19670</v>
      </c>
      <c r="O9" s="35">
        <v>42954</v>
      </c>
      <c r="P9" s="7" t="s">
        <v>38</v>
      </c>
    </row>
    <row r="10" spans="1:16" s="20" customFormat="1" ht="12.75" customHeight="1">
      <c r="A10" s="37">
        <v>6</v>
      </c>
      <c r="B10" s="38">
        <v>38080104049</v>
      </c>
      <c r="C10" s="37" t="s">
        <v>55</v>
      </c>
      <c r="D10" s="22" t="s">
        <v>113</v>
      </c>
      <c r="E10" s="22" t="s">
        <v>19</v>
      </c>
      <c r="F10" s="39" t="s">
        <v>115</v>
      </c>
      <c r="G10" s="39" t="s">
        <v>114</v>
      </c>
      <c r="H10" s="30">
        <v>2</v>
      </c>
      <c r="I10" s="40">
        <v>168.08</v>
      </c>
      <c r="J10" s="38" t="s">
        <v>8</v>
      </c>
      <c r="K10" s="41">
        <f t="shared" si="0"/>
        <v>168.08</v>
      </c>
      <c r="L10" s="36" t="s">
        <v>57</v>
      </c>
      <c r="M10" s="42">
        <v>1685</v>
      </c>
      <c r="N10" s="21">
        <f t="shared" si="1"/>
        <v>337</v>
      </c>
      <c r="O10" s="35">
        <v>42954</v>
      </c>
      <c r="P10" s="7" t="s">
        <v>39</v>
      </c>
    </row>
    <row r="11" spans="1:16" s="20" customFormat="1" ht="12.75" customHeight="1">
      <c r="A11" s="37">
        <v>7</v>
      </c>
      <c r="B11" s="38">
        <v>38080104050</v>
      </c>
      <c r="C11" s="37" t="s">
        <v>55</v>
      </c>
      <c r="D11" s="22" t="s">
        <v>113</v>
      </c>
      <c r="E11" s="22" t="s">
        <v>19</v>
      </c>
      <c r="F11" s="39" t="s">
        <v>115</v>
      </c>
      <c r="G11" s="39" t="s">
        <v>114</v>
      </c>
      <c r="H11" s="30">
        <v>5</v>
      </c>
      <c r="I11" s="40">
        <v>1191.25</v>
      </c>
      <c r="J11" s="38" t="s">
        <v>8</v>
      </c>
      <c r="K11" s="41">
        <f t="shared" si="0"/>
        <v>1191.25</v>
      </c>
      <c r="L11" s="36" t="s">
        <v>57</v>
      </c>
      <c r="M11" s="42">
        <v>10725</v>
      </c>
      <c r="N11" s="21">
        <f t="shared" si="1"/>
        <v>2145</v>
      </c>
      <c r="O11" s="35">
        <v>42954</v>
      </c>
      <c r="P11" s="7" t="s">
        <v>31</v>
      </c>
    </row>
    <row r="12" spans="1:16" s="20" customFormat="1" ht="12.75" customHeight="1">
      <c r="A12" s="37">
        <v>8</v>
      </c>
      <c r="B12" s="38">
        <v>38080104051</v>
      </c>
      <c r="C12" s="37" t="s">
        <v>55</v>
      </c>
      <c r="D12" s="22" t="s">
        <v>113</v>
      </c>
      <c r="E12" s="22" t="s">
        <v>19</v>
      </c>
      <c r="F12" s="39" t="s">
        <v>115</v>
      </c>
      <c r="G12" s="39" t="s">
        <v>114</v>
      </c>
      <c r="H12" s="30">
        <v>6</v>
      </c>
      <c r="I12" s="40">
        <v>1331.09</v>
      </c>
      <c r="J12" s="38" t="s">
        <v>8</v>
      </c>
      <c r="K12" s="41">
        <f t="shared" si="0"/>
        <v>1331.09</v>
      </c>
      <c r="L12" s="36" t="s">
        <v>57</v>
      </c>
      <c r="M12" s="42">
        <v>13315</v>
      </c>
      <c r="N12" s="21">
        <f t="shared" si="1"/>
        <v>2663</v>
      </c>
      <c r="O12" s="35">
        <v>42954</v>
      </c>
      <c r="P12" s="7" t="s">
        <v>40</v>
      </c>
    </row>
    <row r="13" spans="1:16" s="20" customFormat="1" ht="12.75" customHeight="1">
      <c r="A13" s="37">
        <v>9</v>
      </c>
      <c r="B13" s="38">
        <v>38080104077</v>
      </c>
      <c r="C13" s="37" t="s">
        <v>55</v>
      </c>
      <c r="D13" s="22" t="s">
        <v>113</v>
      </c>
      <c r="E13" s="22" t="s">
        <v>19</v>
      </c>
      <c r="F13" s="39" t="s">
        <v>115</v>
      </c>
      <c r="G13" s="39" t="s">
        <v>142</v>
      </c>
      <c r="H13" s="30">
        <v>5</v>
      </c>
      <c r="I13" s="40">
        <v>1947.84</v>
      </c>
      <c r="J13" s="38" t="s">
        <v>8</v>
      </c>
      <c r="K13" s="41">
        <f t="shared" si="0"/>
        <v>1947.84</v>
      </c>
      <c r="L13" s="36" t="s">
        <v>57</v>
      </c>
      <c r="M13" s="42">
        <v>17535</v>
      </c>
      <c r="N13" s="21">
        <f t="shared" si="1"/>
        <v>3507</v>
      </c>
      <c r="O13" s="35">
        <v>42954</v>
      </c>
      <c r="P13" s="7" t="s">
        <v>41</v>
      </c>
    </row>
    <row r="14" spans="1:16" s="20" customFormat="1" ht="12.75" customHeight="1">
      <c r="A14" s="37">
        <v>10</v>
      </c>
      <c r="B14" s="38">
        <v>38080104087</v>
      </c>
      <c r="C14" s="37" t="s">
        <v>55</v>
      </c>
      <c r="D14" s="22" t="s">
        <v>113</v>
      </c>
      <c r="E14" s="22" t="s">
        <v>19</v>
      </c>
      <c r="F14" s="39" t="s">
        <v>115</v>
      </c>
      <c r="G14" s="39" t="s">
        <v>116</v>
      </c>
      <c r="H14" s="30">
        <v>31</v>
      </c>
      <c r="I14" s="40">
        <v>1024.4</v>
      </c>
      <c r="J14" s="38" t="s">
        <v>8</v>
      </c>
      <c r="K14" s="41">
        <f t="shared" si="0"/>
        <v>1024.4</v>
      </c>
      <c r="L14" s="36" t="s">
        <v>57</v>
      </c>
      <c r="M14" s="42">
        <v>10245</v>
      </c>
      <c r="N14" s="21">
        <f t="shared" si="1"/>
        <v>2049</v>
      </c>
      <c r="O14" s="35">
        <v>42954</v>
      </c>
      <c r="P14" s="7" t="s">
        <v>32</v>
      </c>
    </row>
    <row r="15" spans="1:16" s="20" customFormat="1" ht="12.75" customHeight="1">
      <c r="A15" s="37">
        <v>11</v>
      </c>
      <c r="B15" s="38">
        <v>38080104097</v>
      </c>
      <c r="C15" s="37" t="s">
        <v>55</v>
      </c>
      <c r="D15" s="22" t="s">
        <v>113</v>
      </c>
      <c r="E15" s="22" t="s">
        <v>19</v>
      </c>
      <c r="F15" s="39" t="s">
        <v>115</v>
      </c>
      <c r="G15" s="39" t="s">
        <v>117</v>
      </c>
      <c r="H15" s="30">
        <v>13</v>
      </c>
      <c r="I15" s="40">
        <v>2008.28</v>
      </c>
      <c r="J15" s="38" t="s">
        <v>8</v>
      </c>
      <c r="K15" s="41">
        <f t="shared" si="0"/>
        <v>2008.28</v>
      </c>
      <c r="L15" s="36" t="s">
        <v>57</v>
      </c>
      <c r="M15" s="42">
        <v>20085</v>
      </c>
      <c r="N15" s="21">
        <f t="shared" si="1"/>
        <v>4017</v>
      </c>
      <c r="O15" s="35">
        <v>42954</v>
      </c>
      <c r="P15" s="34">
        <v>0.4444444444444444</v>
      </c>
    </row>
    <row r="16" spans="1:16" s="20" customFormat="1" ht="12.75" customHeight="1">
      <c r="A16" s="37">
        <v>12</v>
      </c>
      <c r="B16" s="38">
        <v>38080104106</v>
      </c>
      <c r="C16" s="37" t="s">
        <v>55</v>
      </c>
      <c r="D16" s="22" t="s">
        <v>113</v>
      </c>
      <c r="E16" s="22" t="s">
        <v>19</v>
      </c>
      <c r="F16" s="39" t="s">
        <v>118</v>
      </c>
      <c r="G16" s="39" t="s">
        <v>119</v>
      </c>
      <c r="H16" s="30">
        <v>48</v>
      </c>
      <c r="I16" s="40">
        <v>15340.37</v>
      </c>
      <c r="J16" s="38" t="s">
        <v>8</v>
      </c>
      <c r="K16" s="41">
        <f t="shared" si="0"/>
        <v>15340.37</v>
      </c>
      <c r="L16" s="36" t="s">
        <v>57</v>
      </c>
      <c r="M16" s="42">
        <v>38355</v>
      </c>
      <c r="N16" s="21">
        <f t="shared" si="1"/>
        <v>7671</v>
      </c>
      <c r="O16" s="35">
        <v>42954</v>
      </c>
      <c r="P16" s="34">
        <v>0.4513888888888889</v>
      </c>
    </row>
    <row r="17" spans="1:16" s="20" customFormat="1" ht="12.75" customHeight="1">
      <c r="A17" s="37">
        <v>13</v>
      </c>
      <c r="B17" s="38">
        <v>38080104118</v>
      </c>
      <c r="C17" s="37" t="s">
        <v>55</v>
      </c>
      <c r="D17" s="22" t="s">
        <v>113</v>
      </c>
      <c r="E17" s="22" t="s">
        <v>19</v>
      </c>
      <c r="F17" s="39" t="s">
        <v>115</v>
      </c>
      <c r="G17" s="39" t="s">
        <v>114</v>
      </c>
      <c r="H17" s="30">
        <v>9</v>
      </c>
      <c r="I17" s="40">
        <v>2748.38</v>
      </c>
      <c r="J17" s="38" t="s">
        <v>8</v>
      </c>
      <c r="K17" s="41">
        <f t="shared" si="0"/>
        <v>2748.38</v>
      </c>
      <c r="L17" s="36" t="s">
        <v>57</v>
      </c>
      <c r="M17" s="42">
        <v>27485</v>
      </c>
      <c r="N17" s="21">
        <f t="shared" si="1"/>
        <v>5497</v>
      </c>
      <c r="O17" s="35">
        <v>42954</v>
      </c>
      <c r="P17" s="34">
        <v>0.4583333333333333</v>
      </c>
    </row>
    <row r="18" spans="1:16" s="20" customFormat="1" ht="12.75" customHeight="1">
      <c r="A18" s="37">
        <v>14</v>
      </c>
      <c r="B18" s="38">
        <v>38080104157</v>
      </c>
      <c r="C18" s="37" t="s">
        <v>55</v>
      </c>
      <c r="D18" s="22" t="s">
        <v>113</v>
      </c>
      <c r="E18" s="22" t="s">
        <v>19</v>
      </c>
      <c r="F18" s="39" t="s">
        <v>115</v>
      </c>
      <c r="G18" s="39" t="s">
        <v>120</v>
      </c>
      <c r="H18" s="30">
        <v>46</v>
      </c>
      <c r="I18" s="40">
        <v>180.16</v>
      </c>
      <c r="J18" s="38" t="s">
        <v>8</v>
      </c>
      <c r="K18" s="41">
        <f t="shared" si="0"/>
        <v>180.16</v>
      </c>
      <c r="L18" s="36" t="s">
        <v>57</v>
      </c>
      <c r="M18" s="42">
        <v>1445</v>
      </c>
      <c r="N18" s="21">
        <f t="shared" si="1"/>
        <v>289</v>
      </c>
      <c r="O18" s="35">
        <v>42954</v>
      </c>
      <c r="P18" s="34">
        <v>0.46527777777777773</v>
      </c>
    </row>
    <row r="19" spans="1:16" s="20" customFormat="1" ht="12.75" customHeight="1">
      <c r="A19" s="37">
        <v>15</v>
      </c>
      <c r="B19" s="38">
        <v>38080104168</v>
      </c>
      <c r="C19" s="37" t="s">
        <v>55</v>
      </c>
      <c r="D19" s="22" t="s">
        <v>113</v>
      </c>
      <c r="E19" s="22" t="s">
        <v>19</v>
      </c>
      <c r="F19" s="39" t="s">
        <v>121</v>
      </c>
      <c r="G19" s="39" t="s">
        <v>122</v>
      </c>
      <c r="H19" s="30">
        <v>15</v>
      </c>
      <c r="I19" s="40">
        <v>2205.19</v>
      </c>
      <c r="J19" s="38" t="s">
        <v>8</v>
      </c>
      <c r="K19" s="41">
        <f t="shared" si="0"/>
        <v>2205.19</v>
      </c>
      <c r="L19" s="36" t="s">
        <v>57</v>
      </c>
      <c r="M19" s="42">
        <v>17645</v>
      </c>
      <c r="N19" s="21">
        <f t="shared" si="1"/>
        <v>3529</v>
      </c>
      <c r="O19" s="35">
        <v>42954</v>
      </c>
      <c r="P19" s="7" t="s">
        <v>82</v>
      </c>
    </row>
    <row r="20" spans="1:16" s="20" customFormat="1" ht="12.75" customHeight="1">
      <c r="A20" s="37">
        <v>16</v>
      </c>
      <c r="B20" s="38">
        <v>38080104182</v>
      </c>
      <c r="C20" s="37" t="s">
        <v>55</v>
      </c>
      <c r="D20" s="22" t="s">
        <v>113</v>
      </c>
      <c r="E20" s="22" t="s">
        <v>19</v>
      </c>
      <c r="F20" s="39" t="s">
        <v>123</v>
      </c>
      <c r="G20" s="39" t="s">
        <v>124</v>
      </c>
      <c r="H20" s="30">
        <v>12</v>
      </c>
      <c r="I20" s="40">
        <v>2471.94</v>
      </c>
      <c r="J20" s="38" t="s">
        <v>8</v>
      </c>
      <c r="K20" s="41">
        <f t="shared" si="0"/>
        <v>2471.94</v>
      </c>
      <c r="L20" s="36" t="s">
        <v>57</v>
      </c>
      <c r="M20" s="42">
        <v>19780</v>
      </c>
      <c r="N20" s="21">
        <f t="shared" si="1"/>
        <v>3956</v>
      </c>
      <c r="O20" s="35">
        <v>42954</v>
      </c>
      <c r="P20" s="7" t="s">
        <v>33</v>
      </c>
    </row>
    <row r="21" spans="1:16" s="20" customFormat="1" ht="12.75" customHeight="1">
      <c r="A21" s="37">
        <v>17</v>
      </c>
      <c r="B21" s="38">
        <v>38080104253</v>
      </c>
      <c r="C21" s="37" t="s">
        <v>55</v>
      </c>
      <c r="D21" s="22" t="s">
        <v>113</v>
      </c>
      <c r="E21" s="22" t="s">
        <v>19</v>
      </c>
      <c r="F21" s="39" t="s">
        <v>125</v>
      </c>
      <c r="G21" s="39" t="s">
        <v>126</v>
      </c>
      <c r="H21" s="30">
        <v>17</v>
      </c>
      <c r="I21" s="40">
        <v>23385.27</v>
      </c>
      <c r="J21" s="38" t="s">
        <v>8</v>
      </c>
      <c r="K21" s="41">
        <f t="shared" si="0"/>
        <v>23385.27</v>
      </c>
      <c r="L21" s="36" t="s">
        <v>57</v>
      </c>
      <c r="M21" s="42">
        <v>58465</v>
      </c>
      <c r="N21" s="21">
        <f t="shared" si="1"/>
        <v>11693</v>
      </c>
      <c r="O21" s="35">
        <v>42954</v>
      </c>
      <c r="P21" s="7" t="s">
        <v>42</v>
      </c>
    </row>
    <row r="22" spans="1:16" s="20" customFormat="1" ht="12.75" customHeight="1">
      <c r="A22" s="37">
        <v>18</v>
      </c>
      <c r="B22" s="38">
        <v>38080107369</v>
      </c>
      <c r="C22" s="37" t="s">
        <v>55</v>
      </c>
      <c r="D22" s="22" t="s">
        <v>74</v>
      </c>
      <c r="E22" s="22" t="s">
        <v>9</v>
      </c>
      <c r="F22" s="39" t="s">
        <v>77</v>
      </c>
      <c r="G22" s="39" t="s">
        <v>81</v>
      </c>
      <c r="H22" s="30">
        <v>84</v>
      </c>
      <c r="I22" s="40">
        <v>9963.1</v>
      </c>
      <c r="J22" s="38" t="s">
        <v>8</v>
      </c>
      <c r="K22" s="41">
        <f t="shared" si="0"/>
        <v>9963.1</v>
      </c>
      <c r="L22" s="36" t="s">
        <v>57</v>
      </c>
      <c r="M22" s="42">
        <v>49820</v>
      </c>
      <c r="N22" s="21">
        <f t="shared" si="1"/>
        <v>9964</v>
      </c>
      <c r="O22" s="35">
        <v>42954</v>
      </c>
      <c r="P22" s="7" t="s">
        <v>43</v>
      </c>
    </row>
    <row r="23" spans="1:16" s="20" customFormat="1" ht="12.75" customHeight="1">
      <c r="A23" s="37">
        <v>19</v>
      </c>
      <c r="B23" s="38">
        <v>38080107623</v>
      </c>
      <c r="C23" s="37" t="s">
        <v>55</v>
      </c>
      <c r="D23" s="22" t="s">
        <v>74</v>
      </c>
      <c r="E23" s="22" t="s">
        <v>45</v>
      </c>
      <c r="F23" s="39" t="s">
        <v>127</v>
      </c>
      <c r="G23" s="39" t="s">
        <v>128</v>
      </c>
      <c r="H23" s="30">
        <v>9</v>
      </c>
      <c r="I23" s="40">
        <v>3785.71</v>
      </c>
      <c r="J23" s="38" t="s">
        <v>8</v>
      </c>
      <c r="K23" s="41">
        <f t="shared" si="0"/>
        <v>3785.71</v>
      </c>
      <c r="L23" s="36" t="s">
        <v>57</v>
      </c>
      <c r="M23" s="42">
        <v>8140</v>
      </c>
      <c r="N23" s="21">
        <f t="shared" si="1"/>
        <v>1628</v>
      </c>
      <c r="O23" s="35">
        <v>42954</v>
      </c>
      <c r="P23" s="7" t="s">
        <v>34</v>
      </c>
    </row>
    <row r="24" spans="1:16" s="20" customFormat="1" ht="12.75" customHeight="1">
      <c r="A24" s="37">
        <v>20</v>
      </c>
      <c r="B24" s="38">
        <v>38080107850</v>
      </c>
      <c r="C24" s="37" t="s">
        <v>55</v>
      </c>
      <c r="D24" s="22" t="s">
        <v>74</v>
      </c>
      <c r="E24" s="22" t="s">
        <v>45</v>
      </c>
      <c r="F24" s="39" t="s">
        <v>129</v>
      </c>
      <c r="G24" s="39" t="s">
        <v>76</v>
      </c>
      <c r="H24" s="30">
        <v>204</v>
      </c>
      <c r="I24" s="40">
        <v>12063.53</v>
      </c>
      <c r="J24" s="38" t="s">
        <v>8</v>
      </c>
      <c r="K24" s="41">
        <f t="shared" si="0"/>
        <v>12063.53</v>
      </c>
      <c r="L24" s="36" t="s">
        <v>57</v>
      </c>
      <c r="M24" s="42">
        <v>25940</v>
      </c>
      <c r="N24" s="21">
        <f t="shared" si="1"/>
        <v>5188</v>
      </c>
      <c r="O24" s="35">
        <v>42954</v>
      </c>
      <c r="P24" s="7" t="s">
        <v>83</v>
      </c>
    </row>
    <row r="25" spans="1:16" s="20" customFormat="1" ht="12.75" customHeight="1">
      <c r="A25" s="37">
        <v>21</v>
      </c>
      <c r="B25" s="38">
        <v>38080107877</v>
      </c>
      <c r="C25" s="37" t="s">
        <v>55</v>
      </c>
      <c r="D25" s="22" t="s">
        <v>74</v>
      </c>
      <c r="E25" s="22" t="s">
        <v>9</v>
      </c>
      <c r="F25" s="39" t="s">
        <v>75</v>
      </c>
      <c r="G25" s="39" t="s">
        <v>76</v>
      </c>
      <c r="H25" s="30">
        <v>223</v>
      </c>
      <c r="I25" s="40">
        <v>201.04</v>
      </c>
      <c r="J25" s="38" t="s">
        <v>8</v>
      </c>
      <c r="K25" s="41">
        <f t="shared" si="0"/>
        <v>201.04</v>
      </c>
      <c r="L25" s="36" t="s">
        <v>57</v>
      </c>
      <c r="M25" s="42">
        <v>1210</v>
      </c>
      <c r="N25" s="21">
        <f t="shared" si="1"/>
        <v>242</v>
      </c>
      <c r="O25" s="35">
        <v>42954</v>
      </c>
      <c r="P25" s="7" t="s">
        <v>84</v>
      </c>
    </row>
    <row r="26" spans="1:16" s="20" customFormat="1" ht="12.75" customHeight="1">
      <c r="A26" s="37">
        <v>22</v>
      </c>
      <c r="B26" s="38">
        <v>38080108055</v>
      </c>
      <c r="C26" s="37" t="s">
        <v>55</v>
      </c>
      <c r="D26" s="22" t="s">
        <v>74</v>
      </c>
      <c r="E26" s="22" t="s">
        <v>45</v>
      </c>
      <c r="F26" s="39" t="s">
        <v>130</v>
      </c>
      <c r="G26" s="39" t="s">
        <v>131</v>
      </c>
      <c r="H26" s="30">
        <v>8</v>
      </c>
      <c r="I26" s="40">
        <v>1332.05</v>
      </c>
      <c r="J26" s="38" t="s">
        <v>8</v>
      </c>
      <c r="K26" s="41">
        <f t="shared" si="0"/>
        <v>1332.05</v>
      </c>
      <c r="L26" s="36" t="s">
        <v>57</v>
      </c>
      <c r="M26" s="42">
        <v>7995</v>
      </c>
      <c r="N26" s="21">
        <f t="shared" si="1"/>
        <v>1599</v>
      </c>
      <c r="O26" s="35">
        <v>42954</v>
      </c>
      <c r="P26" s="7" t="s">
        <v>35</v>
      </c>
    </row>
    <row r="27" spans="1:16" s="20" customFormat="1" ht="12.75" customHeight="1">
      <c r="A27" s="37">
        <v>23</v>
      </c>
      <c r="B27" s="38">
        <v>38080108065</v>
      </c>
      <c r="C27" s="37" t="s">
        <v>55</v>
      </c>
      <c r="D27" s="22" t="s">
        <v>74</v>
      </c>
      <c r="E27" s="22" t="s">
        <v>9</v>
      </c>
      <c r="F27" s="39" t="s">
        <v>77</v>
      </c>
      <c r="G27" s="39" t="s">
        <v>78</v>
      </c>
      <c r="H27" s="30">
        <v>4</v>
      </c>
      <c r="I27" s="40">
        <v>1451.14</v>
      </c>
      <c r="J27" s="38" t="s">
        <v>8</v>
      </c>
      <c r="K27" s="41">
        <f t="shared" si="0"/>
        <v>1451.14</v>
      </c>
      <c r="L27" s="36" t="s">
        <v>57</v>
      </c>
      <c r="M27" s="42">
        <v>8710</v>
      </c>
      <c r="N27" s="21">
        <f t="shared" si="1"/>
        <v>1742</v>
      </c>
      <c r="O27" s="35">
        <v>42954</v>
      </c>
      <c r="P27" s="34">
        <v>0.611111111111111</v>
      </c>
    </row>
    <row r="28" spans="1:16" s="20" customFormat="1" ht="12.75" customHeight="1">
      <c r="A28" s="37">
        <v>24</v>
      </c>
      <c r="B28" s="38">
        <v>38080108129</v>
      </c>
      <c r="C28" s="37" t="s">
        <v>55</v>
      </c>
      <c r="D28" s="22" t="s">
        <v>74</v>
      </c>
      <c r="E28" s="22" t="s">
        <v>9</v>
      </c>
      <c r="F28" s="39" t="s">
        <v>75</v>
      </c>
      <c r="G28" s="39" t="s">
        <v>85</v>
      </c>
      <c r="H28" s="30">
        <v>1</v>
      </c>
      <c r="I28" s="40">
        <v>395.49</v>
      </c>
      <c r="J28" s="38" t="s">
        <v>8</v>
      </c>
      <c r="K28" s="41">
        <f t="shared" si="0"/>
        <v>395.49</v>
      </c>
      <c r="L28" s="36" t="s">
        <v>57</v>
      </c>
      <c r="M28" s="42">
        <v>2375</v>
      </c>
      <c r="N28" s="21">
        <f t="shared" si="1"/>
        <v>475</v>
      </c>
      <c r="O28" s="35">
        <v>42954</v>
      </c>
      <c r="P28" s="34">
        <v>0.6180555555555556</v>
      </c>
    </row>
    <row r="29" spans="1:16" s="20" customFormat="1" ht="12.75" customHeight="1">
      <c r="A29" s="37">
        <v>25</v>
      </c>
      <c r="B29" s="38">
        <v>38010100417</v>
      </c>
      <c r="C29" s="37" t="s">
        <v>89</v>
      </c>
      <c r="D29" s="22" t="s">
        <v>90</v>
      </c>
      <c r="E29" s="22" t="s">
        <v>9</v>
      </c>
      <c r="F29" s="39" t="s">
        <v>15</v>
      </c>
      <c r="G29" s="39" t="s">
        <v>91</v>
      </c>
      <c r="H29" s="30">
        <v>6</v>
      </c>
      <c r="I29" s="40">
        <v>280.43</v>
      </c>
      <c r="J29" s="38" t="s">
        <v>8</v>
      </c>
      <c r="K29" s="41">
        <f t="shared" si="0"/>
        <v>280.43</v>
      </c>
      <c r="L29" s="36" t="s">
        <v>92</v>
      </c>
      <c r="M29" s="42">
        <v>67305</v>
      </c>
      <c r="N29" s="21">
        <f t="shared" si="1"/>
        <v>13461</v>
      </c>
      <c r="O29" s="35">
        <v>42954</v>
      </c>
      <c r="P29" s="34">
        <v>0.625</v>
      </c>
    </row>
    <row r="30" spans="1:16" s="20" customFormat="1" ht="12.75" customHeight="1">
      <c r="A30" s="37">
        <v>26</v>
      </c>
      <c r="B30" s="38">
        <v>38010100980</v>
      </c>
      <c r="C30" s="37" t="s">
        <v>14</v>
      </c>
      <c r="D30" s="22" t="s">
        <v>100</v>
      </c>
      <c r="E30" s="22" t="s">
        <v>45</v>
      </c>
      <c r="F30" s="39" t="s">
        <v>102</v>
      </c>
      <c r="G30" s="39" t="s">
        <v>101</v>
      </c>
      <c r="H30" s="30">
        <v>67</v>
      </c>
      <c r="I30" s="40">
        <v>5761</v>
      </c>
      <c r="J30" s="38" t="s">
        <v>8</v>
      </c>
      <c r="K30" s="41">
        <f t="shared" si="0"/>
        <v>5761</v>
      </c>
      <c r="L30" s="36" t="s">
        <v>182</v>
      </c>
      <c r="M30" s="42">
        <v>1729000</v>
      </c>
      <c r="N30" s="21">
        <f aca="true" t="shared" si="2" ref="N30:N43">M30*0.2</f>
        <v>345800</v>
      </c>
      <c r="O30" s="35">
        <v>42954</v>
      </c>
      <c r="P30" s="34">
        <v>0.6319444444444444</v>
      </c>
    </row>
    <row r="31" spans="1:16" s="20" customFormat="1" ht="12.75" customHeight="1">
      <c r="A31" s="37">
        <v>27</v>
      </c>
      <c r="B31" s="38">
        <v>38010130309</v>
      </c>
      <c r="C31" s="37" t="s">
        <v>14</v>
      </c>
      <c r="D31" s="22" t="s">
        <v>160</v>
      </c>
      <c r="E31" s="22" t="s">
        <v>9</v>
      </c>
      <c r="F31" s="39" t="s">
        <v>15</v>
      </c>
      <c r="G31" s="39" t="s">
        <v>161</v>
      </c>
      <c r="H31" s="30">
        <v>10</v>
      </c>
      <c r="I31" s="40">
        <v>54.25</v>
      </c>
      <c r="J31" s="38" t="s">
        <v>8</v>
      </c>
      <c r="K31" s="41">
        <f t="shared" si="0"/>
        <v>54.25</v>
      </c>
      <c r="L31" s="36" t="s">
        <v>162</v>
      </c>
      <c r="M31" s="42">
        <v>27125</v>
      </c>
      <c r="N31" s="21">
        <f t="shared" si="2"/>
        <v>5425</v>
      </c>
      <c r="O31" s="35">
        <v>42954</v>
      </c>
      <c r="P31" s="34">
        <v>0.638888888888889</v>
      </c>
    </row>
    <row r="32" spans="1:16" s="20" customFormat="1" ht="12.75" customHeight="1">
      <c r="A32" s="37">
        <v>28</v>
      </c>
      <c r="B32" s="38">
        <v>38010102931</v>
      </c>
      <c r="C32" s="37" t="s">
        <v>14</v>
      </c>
      <c r="D32" s="22" t="s">
        <v>63</v>
      </c>
      <c r="E32" s="22" t="s">
        <v>9</v>
      </c>
      <c r="F32" s="39" t="s">
        <v>180</v>
      </c>
      <c r="G32" s="39" t="s">
        <v>15</v>
      </c>
      <c r="H32" s="30">
        <v>1466</v>
      </c>
      <c r="I32" s="40">
        <v>392.38</v>
      </c>
      <c r="J32" s="38" t="s">
        <v>8</v>
      </c>
      <c r="K32" s="41">
        <f t="shared" si="0"/>
        <v>392.38</v>
      </c>
      <c r="L32" s="36" t="s">
        <v>181</v>
      </c>
      <c r="M32" s="42">
        <v>11775</v>
      </c>
      <c r="N32" s="21">
        <f t="shared" si="2"/>
        <v>2355</v>
      </c>
      <c r="O32" s="35">
        <v>42954</v>
      </c>
      <c r="P32" s="34">
        <v>0.6458333333333334</v>
      </c>
    </row>
    <row r="33" spans="1:16" s="20" customFormat="1" ht="12.75" customHeight="1">
      <c r="A33" s="37">
        <v>29</v>
      </c>
      <c r="B33" s="38">
        <v>38010109306</v>
      </c>
      <c r="C33" s="37" t="s">
        <v>14</v>
      </c>
      <c r="D33" s="22" t="s">
        <v>62</v>
      </c>
      <c r="E33" s="22" t="s">
        <v>9</v>
      </c>
      <c r="F33" s="39" t="s">
        <v>143</v>
      </c>
      <c r="G33" s="39" t="s">
        <v>144</v>
      </c>
      <c r="H33" s="30">
        <v>12</v>
      </c>
      <c r="I33" s="40">
        <v>594</v>
      </c>
      <c r="J33" s="38" t="s">
        <v>8</v>
      </c>
      <c r="K33" s="41">
        <f t="shared" si="0"/>
        <v>594</v>
      </c>
      <c r="L33" s="36" t="s">
        <v>57</v>
      </c>
      <c r="M33" s="42">
        <v>5940</v>
      </c>
      <c r="N33" s="21">
        <f t="shared" si="2"/>
        <v>1188</v>
      </c>
      <c r="O33" s="35">
        <v>42954</v>
      </c>
      <c r="P33" s="34">
        <v>0.6527777777777778</v>
      </c>
    </row>
    <row r="34" spans="1:16" s="20" customFormat="1" ht="12.75" customHeight="1">
      <c r="A34" s="37">
        <v>30</v>
      </c>
      <c r="B34" s="38">
        <v>38010109454</v>
      </c>
      <c r="C34" s="37" t="s">
        <v>14</v>
      </c>
      <c r="D34" s="22" t="s">
        <v>62</v>
      </c>
      <c r="E34" s="22" t="s">
        <v>9</v>
      </c>
      <c r="F34" s="39" t="s">
        <v>145</v>
      </c>
      <c r="G34" s="39" t="s">
        <v>146</v>
      </c>
      <c r="H34" s="30">
        <v>18</v>
      </c>
      <c r="I34" s="40">
        <v>1297.9</v>
      </c>
      <c r="J34" s="38" t="s">
        <v>8</v>
      </c>
      <c r="K34" s="41">
        <f t="shared" si="0"/>
        <v>1297.9</v>
      </c>
      <c r="L34" s="36" t="s">
        <v>57</v>
      </c>
      <c r="M34" s="42">
        <v>12980</v>
      </c>
      <c r="N34" s="21">
        <f t="shared" si="2"/>
        <v>2596</v>
      </c>
      <c r="O34" s="35">
        <v>42954</v>
      </c>
      <c r="P34" s="34">
        <v>0.6597222222222222</v>
      </c>
    </row>
    <row r="35" spans="1:16" s="20" customFormat="1" ht="12.75" customHeight="1">
      <c r="A35" s="37">
        <v>31</v>
      </c>
      <c r="B35" s="38">
        <v>38010109455</v>
      </c>
      <c r="C35" s="37" t="s">
        <v>14</v>
      </c>
      <c r="D35" s="22" t="s">
        <v>62</v>
      </c>
      <c r="E35" s="22" t="s">
        <v>9</v>
      </c>
      <c r="F35" s="39" t="s">
        <v>145</v>
      </c>
      <c r="G35" s="39" t="s">
        <v>146</v>
      </c>
      <c r="H35" s="30">
        <v>19</v>
      </c>
      <c r="I35" s="40">
        <v>885.38</v>
      </c>
      <c r="J35" s="38" t="s">
        <v>8</v>
      </c>
      <c r="K35" s="41">
        <f t="shared" si="0"/>
        <v>885.38</v>
      </c>
      <c r="L35" s="36" t="s">
        <v>57</v>
      </c>
      <c r="M35" s="42">
        <v>8855</v>
      </c>
      <c r="N35" s="21">
        <f t="shared" si="2"/>
        <v>1771</v>
      </c>
      <c r="O35" s="35">
        <v>42954</v>
      </c>
      <c r="P35" s="32" t="s">
        <v>60</v>
      </c>
    </row>
    <row r="36" spans="1:16" s="20" customFormat="1" ht="12.75" customHeight="1">
      <c r="A36" s="37">
        <v>32</v>
      </c>
      <c r="B36" s="38">
        <v>38010109456</v>
      </c>
      <c r="C36" s="37" t="s">
        <v>14</v>
      </c>
      <c r="D36" s="22" t="s">
        <v>62</v>
      </c>
      <c r="E36" s="22" t="s">
        <v>9</v>
      </c>
      <c r="F36" s="39" t="s">
        <v>145</v>
      </c>
      <c r="G36" s="39" t="s">
        <v>146</v>
      </c>
      <c r="H36" s="30">
        <v>20</v>
      </c>
      <c r="I36" s="40">
        <v>952.2</v>
      </c>
      <c r="J36" s="38" t="s">
        <v>8</v>
      </c>
      <c r="K36" s="41">
        <f t="shared" si="0"/>
        <v>952.2</v>
      </c>
      <c r="L36" s="36" t="s">
        <v>57</v>
      </c>
      <c r="M36" s="42">
        <v>9525</v>
      </c>
      <c r="N36" s="21">
        <f t="shared" si="2"/>
        <v>1905</v>
      </c>
      <c r="O36" s="35">
        <v>42955</v>
      </c>
      <c r="P36" s="32" t="s">
        <v>11</v>
      </c>
    </row>
    <row r="37" spans="1:16" ht="12.75" customHeight="1">
      <c r="A37" s="37">
        <v>33</v>
      </c>
      <c r="B37" s="43">
        <v>38010109530</v>
      </c>
      <c r="C37" s="37" t="s">
        <v>14</v>
      </c>
      <c r="D37" s="22" t="s">
        <v>62</v>
      </c>
      <c r="E37" s="22" t="s">
        <v>45</v>
      </c>
      <c r="F37" s="39" t="s">
        <v>65</v>
      </c>
      <c r="G37" s="43">
        <v>234</v>
      </c>
      <c r="H37" s="44">
        <v>26</v>
      </c>
      <c r="I37" s="45">
        <v>6751.23</v>
      </c>
      <c r="J37" s="38" t="s">
        <v>8</v>
      </c>
      <c r="K37" s="41">
        <f t="shared" si="0"/>
        <v>6751.23</v>
      </c>
      <c r="L37" s="36" t="s">
        <v>57</v>
      </c>
      <c r="M37" s="46">
        <v>15200</v>
      </c>
      <c r="N37" s="46">
        <f t="shared" si="2"/>
        <v>3040</v>
      </c>
      <c r="O37" s="35">
        <v>42955</v>
      </c>
      <c r="P37" s="7" t="s">
        <v>36</v>
      </c>
    </row>
    <row r="38" spans="1:16" ht="12.75" customHeight="1">
      <c r="A38" s="37">
        <v>34</v>
      </c>
      <c r="B38" s="43">
        <v>38010109534</v>
      </c>
      <c r="C38" s="37" t="s">
        <v>14</v>
      </c>
      <c r="D38" s="22" t="s">
        <v>62</v>
      </c>
      <c r="E38" s="22" t="s">
        <v>45</v>
      </c>
      <c r="F38" s="39" t="s">
        <v>65</v>
      </c>
      <c r="G38" s="43">
        <v>234</v>
      </c>
      <c r="H38" s="44">
        <v>34</v>
      </c>
      <c r="I38" s="45">
        <v>7104.54</v>
      </c>
      <c r="J38" s="38" t="s">
        <v>8</v>
      </c>
      <c r="K38" s="41">
        <f t="shared" si="0"/>
        <v>7104.54</v>
      </c>
      <c r="L38" s="36" t="s">
        <v>57</v>
      </c>
      <c r="M38" s="46">
        <v>15990</v>
      </c>
      <c r="N38" s="46">
        <f t="shared" si="2"/>
        <v>3198</v>
      </c>
      <c r="O38" s="35">
        <v>42955</v>
      </c>
      <c r="P38" s="7" t="s">
        <v>37</v>
      </c>
    </row>
    <row r="39" spans="1:16" s="20" customFormat="1" ht="12.75" customHeight="1">
      <c r="A39" s="37">
        <v>35</v>
      </c>
      <c r="B39" s="38">
        <v>38010109954</v>
      </c>
      <c r="C39" s="37" t="s">
        <v>14</v>
      </c>
      <c r="D39" s="22" t="s">
        <v>62</v>
      </c>
      <c r="E39" s="64" t="s">
        <v>147</v>
      </c>
      <c r="F39" s="39" t="s">
        <v>148</v>
      </c>
      <c r="G39" s="39" t="s">
        <v>149</v>
      </c>
      <c r="H39" s="30">
        <v>3</v>
      </c>
      <c r="I39" s="40">
        <v>518.41</v>
      </c>
      <c r="J39" s="38" t="s">
        <v>8</v>
      </c>
      <c r="K39" s="41">
        <f t="shared" si="0"/>
        <v>518.41</v>
      </c>
      <c r="L39" s="36" t="s">
        <v>57</v>
      </c>
      <c r="M39" s="42">
        <v>5185</v>
      </c>
      <c r="N39" s="21">
        <f t="shared" si="2"/>
        <v>1037</v>
      </c>
      <c r="O39" s="35">
        <v>42955</v>
      </c>
      <c r="P39" s="7" t="s">
        <v>21</v>
      </c>
    </row>
    <row r="40" spans="1:16" s="20" customFormat="1" ht="12.75" customHeight="1">
      <c r="A40" s="37">
        <v>36</v>
      </c>
      <c r="B40" s="38">
        <v>38010111252</v>
      </c>
      <c r="C40" s="37" t="s">
        <v>14</v>
      </c>
      <c r="D40" s="22" t="s">
        <v>95</v>
      </c>
      <c r="E40" s="22" t="s">
        <v>19</v>
      </c>
      <c r="F40" s="39" t="s">
        <v>96</v>
      </c>
      <c r="G40" s="39" t="s">
        <v>99</v>
      </c>
      <c r="H40" s="30">
        <v>20</v>
      </c>
      <c r="I40" s="40">
        <v>19852.1</v>
      </c>
      <c r="J40" s="38" t="s">
        <v>8</v>
      </c>
      <c r="K40" s="41">
        <f>IF(J40="Tam",I40,I40*VALUE(J40))</f>
        <v>19852.1</v>
      </c>
      <c r="L40" s="36" t="s">
        <v>57</v>
      </c>
      <c r="M40" s="42">
        <v>109190</v>
      </c>
      <c r="N40" s="21">
        <f t="shared" si="2"/>
        <v>21838</v>
      </c>
      <c r="O40" s="35">
        <v>42955</v>
      </c>
      <c r="P40" s="7" t="s">
        <v>38</v>
      </c>
    </row>
    <row r="41" spans="1:16" s="20" customFormat="1" ht="12.75" customHeight="1">
      <c r="A41" s="37">
        <v>37</v>
      </c>
      <c r="B41" s="38">
        <v>38020100265</v>
      </c>
      <c r="C41" s="37" t="s">
        <v>10</v>
      </c>
      <c r="D41" s="22" t="s">
        <v>157</v>
      </c>
      <c r="E41" s="22" t="s">
        <v>9</v>
      </c>
      <c r="F41" s="39" t="s">
        <v>158</v>
      </c>
      <c r="G41" s="39" t="s">
        <v>159</v>
      </c>
      <c r="H41" s="30">
        <v>12</v>
      </c>
      <c r="I41" s="40">
        <v>485.07</v>
      </c>
      <c r="J41" s="38" t="s">
        <v>8</v>
      </c>
      <c r="K41" s="41">
        <f>IF(J41="Tam",I41,I41*VALUE(J41))</f>
        <v>485.07</v>
      </c>
      <c r="L41" s="36" t="s">
        <v>86</v>
      </c>
      <c r="M41" s="42">
        <v>97050</v>
      </c>
      <c r="N41" s="21">
        <f t="shared" si="2"/>
        <v>19410</v>
      </c>
      <c r="O41" s="35">
        <v>42955</v>
      </c>
      <c r="P41" s="7" t="s">
        <v>39</v>
      </c>
    </row>
    <row r="42" spans="1:16" s="20" customFormat="1" ht="12.75" customHeight="1">
      <c r="A42" s="37">
        <v>38</v>
      </c>
      <c r="B42" s="38">
        <v>38020107483</v>
      </c>
      <c r="C42" s="37" t="s">
        <v>10</v>
      </c>
      <c r="D42" s="22" t="s">
        <v>79</v>
      </c>
      <c r="E42" s="22" t="s">
        <v>19</v>
      </c>
      <c r="F42" s="39" t="s">
        <v>15</v>
      </c>
      <c r="G42" s="39" t="s">
        <v>150</v>
      </c>
      <c r="H42" s="30">
        <v>53</v>
      </c>
      <c r="I42" s="40">
        <v>572.62</v>
      </c>
      <c r="J42" s="38" t="s">
        <v>8</v>
      </c>
      <c r="K42" s="41">
        <f>IF(J42="Tam",I42,I42*VALUE(J42))</f>
        <v>572.62</v>
      </c>
      <c r="L42" s="36" t="s">
        <v>151</v>
      </c>
      <c r="M42" s="42">
        <v>143155</v>
      </c>
      <c r="N42" s="21">
        <f t="shared" si="2"/>
        <v>28631</v>
      </c>
      <c r="O42" s="35">
        <v>42955</v>
      </c>
      <c r="P42" s="7" t="s">
        <v>31</v>
      </c>
    </row>
    <row r="43" spans="1:16" s="20" customFormat="1" ht="12.75" customHeight="1">
      <c r="A43" s="37">
        <v>39</v>
      </c>
      <c r="B43" s="38">
        <v>38020107595</v>
      </c>
      <c r="C43" s="37" t="s">
        <v>10</v>
      </c>
      <c r="D43" s="22" t="s">
        <v>79</v>
      </c>
      <c r="E43" s="22" t="s">
        <v>9</v>
      </c>
      <c r="F43" s="39" t="s">
        <v>15</v>
      </c>
      <c r="G43" s="39" t="s">
        <v>152</v>
      </c>
      <c r="H43" s="30">
        <v>13</v>
      </c>
      <c r="I43" s="40">
        <v>953.6</v>
      </c>
      <c r="J43" s="38" t="s">
        <v>8</v>
      </c>
      <c r="K43" s="41">
        <f>IF(J43="Tam",I43,I43*VALUE(J43))</f>
        <v>953.6</v>
      </c>
      <c r="L43" s="36" t="s">
        <v>151</v>
      </c>
      <c r="M43" s="42">
        <v>238400</v>
      </c>
      <c r="N43" s="21">
        <f t="shared" si="2"/>
        <v>47680</v>
      </c>
      <c r="O43" s="35">
        <v>42955</v>
      </c>
      <c r="P43" s="29" t="s">
        <v>40</v>
      </c>
    </row>
    <row r="44" spans="1:16" s="20" customFormat="1" ht="12.75" customHeight="1">
      <c r="A44" s="37">
        <v>40</v>
      </c>
      <c r="B44" s="38">
        <v>38020101159</v>
      </c>
      <c r="C44" s="37" t="s">
        <v>10</v>
      </c>
      <c r="D44" s="22" t="s">
        <v>111</v>
      </c>
      <c r="E44" s="22" t="s">
        <v>9</v>
      </c>
      <c r="F44" s="39" t="s">
        <v>112</v>
      </c>
      <c r="G44" s="39" t="s">
        <v>15</v>
      </c>
      <c r="H44" s="30">
        <v>2885</v>
      </c>
      <c r="I44" s="40">
        <v>469</v>
      </c>
      <c r="J44" s="38" t="s">
        <v>8</v>
      </c>
      <c r="K44" s="41">
        <f t="shared" si="0"/>
        <v>469</v>
      </c>
      <c r="L44" s="36" t="s">
        <v>106</v>
      </c>
      <c r="M44" s="42">
        <v>35175</v>
      </c>
      <c r="N44" s="21">
        <f aca="true" t="shared" si="3" ref="N44:N79">M44*0.2</f>
        <v>7035</v>
      </c>
      <c r="O44" s="35">
        <v>42955</v>
      </c>
      <c r="P44" s="7" t="s">
        <v>41</v>
      </c>
    </row>
    <row r="45" spans="1:16" s="20" customFormat="1" ht="12.75" customHeight="1">
      <c r="A45" s="37">
        <v>41</v>
      </c>
      <c r="B45" s="38">
        <v>38020101160</v>
      </c>
      <c r="C45" s="37" t="s">
        <v>10</v>
      </c>
      <c r="D45" s="22" t="s">
        <v>111</v>
      </c>
      <c r="E45" s="22" t="s">
        <v>9</v>
      </c>
      <c r="F45" s="39" t="s">
        <v>112</v>
      </c>
      <c r="G45" s="39" t="s">
        <v>15</v>
      </c>
      <c r="H45" s="30">
        <v>2886</v>
      </c>
      <c r="I45" s="40">
        <v>437</v>
      </c>
      <c r="J45" s="38" t="s">
        <v>8</v>
      </c>
      <c r="K45" s="41">
        <f t="shared" si="0"/>
        <v>437</v>
      </c>
      <c r="L45" s="36" t="s">
        <v>106</v>
      </c>
      <c r="M45" s="42">
        <v>32775</v>
      </c>
      <c r="N45" s="21">
        <f t="shared" si="3"/>
        <v>6555</v>
      </c>
      <c r="O45" s="35">
        <v>42955</v>
      </c>
      <c r="P45" s="7" t="s">
        <v>32</v>
      </c>
    </row>
    <row r="46" spans="1:16" s="20" customFormat="1" ht="12.75" customHeight="1">
      <c r="A46" s="37">
        <v>42</v>
      </c>
      <c r="B46" s="38">
        <v>38020101161</v>
      </c>
      <c r="C46" s="37" t="s">
        <v>10</v>
      </c>
      <c r="D46" s="22" t="s">
        <v>111</v>
      </c>
      <c r="E46" s="22" t="s">
        <v>9</v>
      </c>
      <c r="F46" s="39" t="s">
        <v>112</v>
      </c>
      <c r="G46" s="39" t="s">
        <v>15</v>
      </c>
      <c r="H46" s="30">
        <v>2887</v>
      </c>
      <c r="I46" s="40">
        <v>458</v>
      </c>
      <c r="J46" s="38" t="s">
        <v>8</v>
      </c>
      <c r="K46" s="41">
        <f t="shared" si="0"/>
        <v>458</v>
      </c>
      <c r="L46" s="36" t="s">
        <v>106</v>
      </c>
      <c r="M46" s="42">
        <v>34350</v>
      </c>
      <c r="N46" s="21">
        <f t="shared" si="3"/>
        <v>6870</v>
      </c>
      <c r="O46" s="35">
        <v>42955</v>
      </c>
      <c r="P46" s="34">
        <v>0.4444444444444444</v>
      </c>
    </row>
    <row r="47" spans="1:16" s="20" customFormat="1" ht="12.75" customHeight="1">
      <c r="A47" s="37">
        <v>43</v>
      </c>
      <c r="B47" s="38">
        <v>38020101162</v>
      </c>
      <c r="C47" s="37" t="s">
        <v>10</v>
      </c>
      <c r="D47" s="22" t="s">
        <v>111</v>
      </c>
      <c r="E47" s="22" t="s">
        <v>9</v>
      </c>
      <c r="F47" s="39" t="s">
        <v>112</v>
      </c>
      <c r="G47" s="39" t="s">
        <v>15</v>
      </c>
      <c r="H47" s="30">
        <v>2888</v>
      </c>
      <c r="I47" s="40">
        <v>432</v>
      </c>
      <c r="J47" s="38" t="s">
        <v>8</v>
      </c>
      <c r="K47" s="41">
        <f t="shared" si="0"/>
        <v>432</v>
      </c>
      <c r="L47" s="36" t="s">
        <v>106</v>
      </c>
      <c r="M47" s="42">
        <v>32400</v>
      </c>
      <c r="N47" s="21">
        <f t="shared" si="3"/>
        <v>6480</v>
      </c>
      <c r="O47" s="35">
        <v>42955</v>
      </c>
      <c r="P47" s="34">
        <v>0.4513888888888889</v>
      </c>
    </row>
    <row r="48" spans="1:16" s="20" customFormat="1" ht="12.75" customHeight="1">
      <c r="A48" s="37">
        <v>44</v>
      </c>
      <c r="B48" s="38">
        <v>38020101163</v>
      </c>
      <c r="C48" s="37" t="s">
        <v>10</v>
      </c>
      <c r="D48" s="22" t="s">
        <v>111</v>
      </c>
      <c r="E48" s="22" t="s">
        <v>9</v>
      </c>
      <c r="F48" s="39" t="s">
        <v>112</v>
      </c>
      <c r="G48" s="39" t="s">
        <v>15</v>
      </c>
      <c r="H48" s="30">
        <v>2889</v>
      </c>
      <c r="I48" s="40">
        <v>453</v>
      </c>
      <c r="J48" s="38" t="s">
        <v>8</v>
      </c>
      <c r="K48" s="41">
        <f t="shared" si="0"/>
        <v>453</v>
      </c>
      <c r="L48" s="36" t="s">
        <v>106</v>
      </c>
      <c r="M48" s="42">
        <v>33975</v>
      </c>
      <c r="N48" s="21">
        <f t="shared" si="3"/>
        <v>6795</v>
      </c>
      <c r="O48" s="35">
        <v>42955</v>
      </c>
      <c r="P48" s="34">
        <v>0.4583333333333333</v>
      </c>
    </row>
    <row r="49" spans="1:16" s="20" customFormat="1" ht="12.75" customHeight="1">
      <c r="A49" s="37">
        <v>45</v>
      </c>
      <c r="B49" s="38">
        <v>38020101164</v>
      </c>
      <c r="C49" s="37" t="s">
        <v>10</v>
      </c>
      <c r="D49" s="22" t="s">
        <v>111</v>
      </c>
      <c r="E49" s="22" t="s">
        <v>9</v>
      </c>
      <c r="F49" s="39" t="s">
        <v>112</v>
      </c>
      <c r="G49" s="39" t="s">
        <v>15</v>
      </c>
      <c r="H49" s="30">
        <v>2890</v>
      </c>
      <c r="I49" s="40">
        <v>535</v>
      </c>
      <c r="J49" s="38" t="s">
        <v>8</v>
      </c>
      <c r="K49" s="41">
        <f t="shared" si="0"/>
        <v>535</v>
      </c>
      <c r="L49" s="36" t="s">
        <v>106</v>
      </c>
      <c r="M49" s="42">
        <v>40125</v>
      </c>
      <c r="N49" s="21">
        <f t="shared" si="3"/>
        <v>8025</v>
      </c>
      <c r="O49" s="35">
        <v>42955</v>
      </c>
      <c r="P49" s="34">
        <v>0.46527777777777773</v>
      </c>
    </row>
    <row r="50" spans="1:19" s="20" customFormat="1" ht="12.75" customHeight="1">
      <c r="A50" s="37">
        <v>46</v>
      </c>
      <c r="B50" s="38">
        <v>38020101165</v>
      </c>
      <c r="C50" s="37" t="s">
        <v>10</v>
      </c>
      <c r="D50" s="22" t="s">
        <v>111</v>
      </c>
      <c r="E50" s="22" t="s">
        <v>9</v>
      </c>
      <c r="F50" s="39" t="s">
        <v>112</v>
      </c>
      <c r="G50" s="39" t="s">
        <v>15</v>
      </c>
      <c r="H50" s="44">
        <v>2891</v>
      </c>
      <c r="I50" s="45">
        <v>491</v>
      </c>
      <c r="J50" s="38" t="s">
        <v>8</v>
      </c>
      <c r="K50" s="41">
        <f t="shared" si="0"/>
        <v>491</v>
      </c>
      <c r="L50" s="36" t="s">
        <v>106</v>
      </c>
      <c r="M50" s="42">
        <v>36825</v>
      </c>
      <c r="N50" s="21">
        <f t="shared" si="3"/>
        <v>7365</v>
      </c>
      <c r="O50" s="35">
        <v>42955</v>
      </c>
      <c r="P50" s="7" t="s">
        <v>82</v>
      </c>
      <c r="S50" s="47"/>
    </row>
    <row r="51" spans="1:16" ht="12.75" customHeight="1">
      <c r="A51" s="37">
        <v>47</v>
      </c>
      <c r="B51" s="38">
        <v>38020101166</v>
      </c>
      <c r="C51" s="37" t="s">
        <v>10</v>
      </c>
      <c r="D51" s="22" t="s">
        <v>111</v>
      </c>
      <c r="E51" s="22" t="s">
        <v>9</v>
      </c>
      <c r="F51" s="39" t="s">
        <v>112</v>
      </c>
      <c r="G51" s="39" t="s">
        <v>15</v>
      </c>
      <c r="H51" s="44">
        <v>2892</v>
      </c>
      <c r="I51" s="45">
        <v>438</v>
      </c>
      <c r="J51" s="38" t="s">
        <v>8</v>
      </c>
      <c r="K51" s="41">
        <f t="shared" si="0"/>
        <v>438</v>
      </c>
      <c r="L51" s="36" t="s">
        <v>106</v>
      </c>
      <c r="M51" s="46">
        <v>32850</v>
      </c>
      <c r="N51" s="21">
        <f t="shared" si="3"/>
        <v>6570</v>
      </c>
      <c r="O51" s="35">
        <v>42955</v>
      </c>
      <c r="P51" s="7" t="s">
        <v>33</v>
      </c>
    </row>
    <row r="52" spans="1:16" ht="12.75" customHeight="1">
      <c r="A52" s="37">
        <v>48</v>
      </c>
      <c r="B52" s="38">
        <v>38020101167</v>
      </c>
      <c r="C52" s="37" t="s">
        <v>10</v>
      </c>
      <c r="D52" s="22" t="s">
        <v>111</v>
      </c>
      <c r="E52" s="22" t="s">
        <v>9</v>
      </c>
      <c r="F52" s="39" t="s">
        <v>112</v>
      </c>
      <c r="G52" s="39" t="s">
        <v>15</v>
      </c>
      <c r="H52" s="44">
        <v>2893</v>
      </c>
      <c r="I52" s="45">
        <v>434</v>
      </c>
      <c r="J52" s="38" t="s">
        <v>8</v>
      </c>
      <c r="K52" s="41">
        <f t="shared" si="0"/>
        <v>434</v>
      </c>
      <c r="L52" s="36" t="s">
        <v>106</v>
      </c>
      <c r="M52" s="46">
        <v>32550</v>
      </c>
      <c r="N52" s="21">
        <f t="shared" si="3"/>
        <v>6510</v>
      </c>
      <c r="O52" s="35">
        <v>42955</v>
      </c>
      <c r="P52" s="7" t="s">
        <v>42</v>
      </c>
    </row>
    <row r="53" spans="1:16" ht="12.75" customHeight="1">
      <c r="A53" s="37">
        <v>49</v>
      </c>
      <c r="B53" s="38">
        <v>38020101168</v>
      </c>
      <c r="C53" s="37" t="s">
        <v>10</v>
      </c>
      <c r="D53" s="22" t="s">
        <v>111</v>
      </c>
      <c r="E53" s="22" t="s">
        <v>9</v>
      </c>
      <c r="F53" s="39" t="s">
        <v>112</v>
      </c>
      <c r="G53" s="39" t="s">
        <v>15</v>
      </c>
      <c r="H53" s="44">
        <v>2894</v>
      </c>
      <c r="I53" s="45">
        <v>430</v>
      </c>
      <c r="J53" s="38" t="s">
        <v>8</v>
      </c>
      <c r="K53" s="41">
        <f t="shared" si="0"/>
        <v>430</v>
      </c>
      <c r="L53" s="36" t="s">
        <v>106</v>
      </c>
      <c r="M53" s="46">
        <v>32250</v>
      </c>
      <c r="N53" s="21">
        <f t="shared" si="3"/>
        <v>6450</v>
      </c>
      <c r="O53" s="35">
        <v>42955</v>
      </c>
      <c r="P53" s="7" t="s">
        <v>43</v>
      </c>
    </row>
    <row r="54" spans="1:16" ht="12.75" customHeight="1">
      <c r="A54" s="37">
        <v>50</v>
      </c>
      <c r="B54" s="38">
        <v>38020101169</v>
      </c>
      <c r="C54" s="37" t="s">
        <v>10</v>
      </c>
      <c r="D54" s="22" t="s">
        <v>111</v>
      </c>
      <c r="E54" s="22" t="s">
        <v>9</v>
      </c>
      <c r="F54" s="39" t="s">
        <v>112</v>
      </c>
      <c r="G54" s="39" t="s">
        <v>15</v>
      </c>
      <c r="H54" s="44">
        <v>2895</v>
      </c>
      <c r="I54" s="45">
        <v>424</v>
      </c>
      <c r="J54" s="38" t="s">
        <v>8</v>
      </c>
      <c r="K54" s="41">
        <f t="shared" si="0"/>
        <v>424</v>
      </c>
      <c r="L54" s="36" t="s">
        <v>106</v>
      </c>
      <c r="M54" s="46">
        <v>31800</v>
      </c>
      <c r="N54" s="21">
        <f t="shared" si="3"/>
        <v>6360</v>
      </c>
      <c r="O54" s="35">
        <v>42955</v>
      </c>
      <c r="P54" s="7" t="s">
        <v>34</v>
      </c>
    </row>
    <row r="55" spans="1:16" ht="12.75" customHeight="1">
      <c r="A55" s="37">
        <v>51</v>
      </c>
      <c r="B55" s="38">
        <v>38020101170</v>
      </c>
      <c r="C55" s="37" t="s">
        <v>10</v>
      </c>
      <c r="D55" s="22" t="s">
        <v>111</v>
      </c>
      <c r="E55" s="22" t="s">
        <v>9</v>
      </c>
      <c r="F55" s="39" t="s">
        <v>112</v>
      </c>
      <c r="G55" s="39" t="s">
        <v>15</v>
      </c>
      <c r="H55" s="44">
        <v>2896</v>
      </c>
      <c r="I55" s="45">
        <v>425</v>
      </c>
      <c r="J55" s="38" t="s">
        <v>8</v>
      </c>
      <c r="K55" s="41">
        <f t="shared" si="0"/>
        <v>425</v>
      </c>
      <c r="L55" s="36" t="s">
        <v>106</v>
      </c>
      <c r="M55" s="46">
        <v>31875</v>
      </c>
      <c r="N55" s="21">
        <f t="shared" si="3"/>
        <v>6375</v>
      </c>
      <c r="O55" s="35">
        <v>42955</v>
      </c>
      <c r="P55" s="7" t="s">
        <v>83</v>
      </c>
    </row>
    <row r="56" spans="1:16" ht="12.75" customHeight="1">
      <c r="A56" s="37">
        <v>52</v>
      </c>
      <c r="B56" s="38">
        <v>38020101171</v>
      </c>
      <c r="C56" s="37" t="s">
        <v>10</v>
      </c>
      <c r="D56" s="22" t="s">
        <v>111</v>
      </c>
      <c r="E56" s="22" t="s">
        <v>9</v>
      </c>
      <c r="F56" s="39" t="s">
        <v>112</v>
      </c>
      <c r="G56" s="39" t="s">
        <v>15</v>
      </c>
      <c r="H56" s="44">
        <v>2897</v>
      </c>
      <c r="I56" s="45">
        <v>426</v>
      </c>
      <c r="J56" s="38" t="s">
        <v>8</v>
      </c>
      <c r="K56" s="41">
        <f t="shared" si="0"/>
        <v>426</v>
      </c>
      <c r="L56" s="36" t="s">
        <v>106</v>
      </c>
      <c r="M56" s="46">
        <v>31950</v>
      </c>
      <c r="N56" s="21">
        <f t="shared" si="3"/>
        <v>6390</v>
      </c>
      <c r="O56" s="35">
        <v>42955</v>
      </c>
      <c r="P56" s="7" t="s">
        <v>84</v>
      </c>
    </row>
    <row r="57" spans="1:16" ht="12.75" customHeight="1">
      <c r="A57" s="37">
        <v>53</v>
      </c>
      <c r="B57" s="38">
        <v>38020101172</v>
      </c>
      <c r="C57" s="37" t="s">
        <v>10</v>
      </c>
      <c r="D57" s="22" t="s">
        <v>111</v>
      </c>
      <c r="E57" s="22" t="s">
        <v>9</v>
      </c>
      <c r="F57" s="39" t="s">
        <v>112</v>
      </c>
      <c r="G57" s="39" t="s">
        <v>15</v>
      </c>
      <c r="H57" s="44">
        <v>2898</v>
      </c>
      <c r="I57" s="45">
        <v>428</v>
      </c>
      <c r="J57" s="38" t="s">
        <v>8</v>
      </c>
      <c r="K57" s="41">
        <f t="shared" si="0"/>
        <v>428</v>
      </c>
      <c r="L57" s="36" t="s">
        <v>106</v>
      </c>
      <c r="M57" s="46">
        <v>32100</v>
      </c>
      <c r="N57" s="21">
        <f t="shared" si="3"/>
        <v>6420</v>
      </c>
      <c r="O57" s="35">
        <v>42955</v>
      </c>
      <c r="P57" s="7" t="s">
        <v>35</v>
      </c>
    </row>
    <row r="58" spans="1:16" ht="12.75" customHeight="1">
      <c r="A58" s="37">
        <v>54</v>
      </c>
      <c r="B58" s="38">
        <v>38020101173</v>
      </c>
      <c r="C58" s="37" t="s">
        <v>10</v>
      </c>
      <c r="D58" s="22" t="s">
        <v>111</v>
      </c>
      <c r="E58" s="22" t="s">
        <v>9</v>
      </c>
      <c r="F58" s="39" t="s">
        <v>112</v>
      </c>
      <c r="G58" s="39" t="s">
        <v>15</v>
      </c>
      <c r="H58" s="44">
        <v>2899</v>
      </c>
      <c r="I58" s="45">
        <v>455</v>
      </c>
      <c r="J58" s="38" t="s">
        <v>8</v>
      </c>
      <c r="K58" s="41">
        <f t="shared" si="0"/>
        <v>455</v>
      </c>
      <c r="L58" s="36" t="s">
        <v>106</v>
      </c>
      <c r="M58" s="46">
        <v>36400</v>
      </c>
      <c r="N58" s="21">
        <f t="shared" si="3"/>
        <v>7280</v>
      </c>
      <c r="O58" s="35">
        <v>42955</v>
      </c>
      <c r="P58" s="34">
        <v>0.611111111111111</v>
      </c>
    </row>
    <row r="59" spans="1:16" ht="12.75" customHeight="1">
      <c r="A59" s="37">
        <v>55</v>
      </c>
      <c r="B59" s="38">
        <v>38020101174</v>
      </c>
      <c r="C59" s="37" t="s">
        <v>10</v>
      </c>
      <c r="D59" s="22" t="s">
        <v>111</v>
      </c>
      <c r="E59" s="22" t="s">
        <v>9</v>
      </c>
      <c r="F59" s="39" t="s">
        <v>112</v>
      </c>
      <c r="G59" s="39" t="s">
        <v>15</v>
      </c>
      <c r="H59" s="44">
        <v>2900</v>
      </c>
      <c r="I59" s="45">
        <v>437</v>
      </c>
      <c r="J59" s="38" t="s">
        <v>8</v>
      </c>
      <c r="K59" s="41">
        <f t="shared" si="0"/>
        <v>437</v>
      </c>
      <c r="L59" s="36" t="s">
        <v>106</v>
      </c>
      <c r="M59" s="46">
        <v>34960</v>
      </c>
      <c r="N59" s="21">
        <f t="shared" si="3"/>
        <v>6992</v>
      </c>
      <c r="O59" s="35">
        <v>42955</v>
      </c>
      <c r="P59" s="34">
        <v>0.6180555555555556</v>
      </c>
    </row>
    <row r="60" spans="1:16" ht="12.75" customHeight="1">
      <c r="A60" s="37">
        <v>56</v>
      </c>
      <c r="B60" s="38">
        <v>38020101175</v>
      </c>
      <c r="C60" s="37" t="s">
        <v>10</v>
      </c>
      <c r="D60" s="22" t="s">
        <v>111</v>
      </c>
      <c r="E60" s="22" t="s">
        <v>9</v>
      </c>
      <c r="F60" s="39" t="s">
        <v>112</v>
      </c>
      <c r="G60" s="39" t="s">
        <v>15</v>
      </c>
      <c r="H60" s="44">
        <v>2901</v>
      </c>
      <c r="I60" s="45">
        <v>436</v>
      </c>
      <c r="J60" s="38" t="s">
        <v>8</v>
      </c>
      <c r="K60" s="41">
        <f t="shared" si="0"/>
        <v>436</v>
      </c>
      <c r="L60" s="36" t="s">
        <v>106</v>
      </c>
      <c r="M60" s="46">
        <v>34880</v>
      </c>
      <c r="N60" s="21">
        <f t="shared" si="3"/>
        <v>6976</v>
      </c>
      <c r="O60" s="35">
        <v>42955</v>
      </c>
      <c r="P60" s="34">
        <v>0.625</v>
      </c>
    </row>
    <row r="61" spans="1:16" ht="12.75" customHeight="1">
      <c r="A61" s="37">
        <v>57</v>
      </c>
      <c r="B61" s="38">
        <v>38020101176</v>
      </c>
      <c r="C61" s="37" t="s">
        <v>10</v>
      </c>
      <c r="D61" s="22" t="s">
        <v>111</v>
      </c>
      <c r="E61" s="22" t="s">
        <v>9</v>
      </c>
      <c r="F61" s="39" t="s">
        <v>112</v>
      </c>
      <c r="G61" s="39" t="s">
        <v>15</v>
      </c>
      <c r="H61" s="44">
        <v>2902</v>
      </c>
      <c r="I61" s="45">
        <v>439</v>
      </c>
      <c r="J61" s="38" t="s">
        <v>8</v>
      </c>
      <c r="K61" s="41">
        <f t="shared" si="0"/>
        <v>439</v>
      </c>
      <c r="L61" s="36" t="s">
        <v>106</v>
      </c>
      <c r="M61" s="46">
        <v>35120</v>
      </c>
      <c r="N61" s="21">
        <f t="shared" si="3"/>
        <v>7024</v>
      </c>
      <c r="O61" s="35">
        <v>42955</v>
      </c>
      <c r="P61" s="34">
        <v>0.6319444444444444</v>
      </c>
    </row>
    <row r="62" spans="1:16" ht="12.75" customHeight="1">
      <c r="A62" s="37">
        <v>58</v>
      </c>
      <c r="B62" s="38">
        <v>38020101177</v>
      </c>
      <c r="C62" s="37" t="s">
        <v>10</v>
      </c>
      <c r="D62" s="22" t="s">
        <v>111</v>
      </c>
      <c r="E62" s="22" t="s">
        <v>9</v>
      </c>
      <c r="F62" s="39" t="s">
        <v>112</v>
      </c>
      <c r="G62" s="39" t="s">
        <v>15</v>
      </c>
      <c r="H62" s="44">
        <v>2903</v>
      </c>
      <c r="I62" s="45">
        <v>434</v>
      </c>
      <c r="J62" s="38" t="s">
        <v>8</v>
      </c>
      <c r="K62" s="41">
        <f t="shared" si="0"/>
        <v>434</v>
      </c>
      <c r="L62" s="36" t="s">
        <v>106</v>
      </c>
      <c r="M62" s="46">
        <v>34720</v>
      </c>
      <c r="N62" s="21">
        <f t="shared" si="3"/>
        <v>6944</v>
      </c>
      <c r="O62" s="35">
        <v>42955</v>
      </c>
      <c r="P62" s="34">
        <v>0.638888888888889</v>
      </c>
    </row>
    <row r="63" spans="1:16" ht="12.75" customHeight="1">
      <c r="A63" s="37">
        <v>59</v>
      </c>
      <c r="B63" s="38">
        <v>38020101178</v>
      </c>
      <c r="C63" s="37" t="s">
        <v>10</v>
      </c>
      <c r="D63" s="22" t="s">
        <v>111</v>
      </c>
      <c r="E63" s="22" t="s">
        <v>9</v>
      </c>
      <c r="F63" s="39" t="s">
        <v>112</v>
      </c>
      <c r="G63" s="39" t="s">
        <v>15</v>
      </c>
      <c r="H63" s="44">
        <v>2904</v>
      </c>
      <c r="I63" s="45">
        <v>437</v>
      </c>
      <c r="J63" s="38" t="s">
        <v>8</v>
      </c>
      <c r="K63" s="41">
        <f t="shared" si="0"/>
        <v>437</v>
      </c>
      <c r="L63" s="36" t="s">
        <v>106</v>
      </c>
      <c r="M63" s="46">
        <v>34960</v>
      </c>
      <c r="N63" s="21">
        <f t="shared" si="3"/>
        <v>6992</v>
      </c>
      <c r="O63" s="35">
        <v>42955</v>
      </c>
      <c r="P63" s="34">
        <v>0.6458333333333334</v>
      </c>
    </row>
    <row r="64" spans="1:16" ht="12.75" customHeight="1">
      <c r="A64" s="37">
        <v>60</v>
      </c>
      <c r="B64" s="38">
        <v>38020101179</v>
      </c>
      <c r="C64" s="37" t="s">
        <v>10</v>
      </c>
      <c r="D64" s="22" t="s">
        <v>111</v>
      </c>
      <c r="E64" s="22" t="s">
        <v>9</v>
      </c>
      <c r="F64" s="39" t="s">
        <v>112</v>
      </c>
      <c r="G64" s="39" t="s">
        <v>15</v>
      </c>
      <c r="H64" s="44">
        <v>2905</v>
      </c>
      <c r="I64" s="45">
        <v>433</v>
      </c>
      <c r="J64" s="38" t="s">
        <v>8</v>
      </c>
      <c r="K64" s="41">
        <f t="shared" si="0"/>
        <v>433</v>
      </c>
      <c r="L64" s="36" t="s">
        <v>106</v>
      </c>
      <c r="M64" s="46">
        <v>34640</v>
      </c>
      <c r="N64" s="21">
        <f t="shared" si="3"/>
        <v>6928</v>
      </c>
      <c r="O64" s="35">
        <v>42955</v>
      </c>
      <c r="P64" s="34">
        <v>0.6527777777777778</v>
      </c>
    </row>
    <row r="65" spans="1:16" ht="12.75" customHeight="1">
      <c r="A65" s="37">
        <v>61</v>
      </c>
      <c r="B65" s="38">
        <v>38020101180</v>
      </c>
      <c r="C65" s="37" t="s">
        <v>10</v>
      </c>
      <c r="D65" s="22" t="s">
        <v>111</v>
      </c>
      <c r="E65" s="22" t="s">
        <v>9</v>
      </c>
      <c r="F65" s="39" t="s">
        <v>112</v>
      </c>
      <c r="G65" s="39" t="s">
        <v>15</v>
      </c>
      <c r="H65" s="44">
        <v>2906</v>
      </c>
      <c r="I65" s="45">
        <v>439</v>
      </c>
      <c r="J65" s="38" t="s">
        <v>8</v>
      </c>
      <c r="K65" s="41">
        <f t="shared" si="0"/>
        <v>439</v>
      </c>
      <c r="L65" s="36" t="s">
        <v>106</v>
      </c>
      <c r="M65" s="46">
        <v>35120</v>
      </c>
      <c r="N65" s="21">
        <f t="shared" si="3"/>
        <v>7024</v>
      </c>
      <c r="O65" s="35">
        <v>42955</v>
      </c>
      <c r="P65" s="34">
        <v>0.6597222222222222</v>
      </c>
    </row>
    <row r="66" spans="1:16" ht="12.75" customHeight="1">
      <c r="A66" s="37">
        <v>62</v>
      </c>
      <c r="B66" s="38">
        <v>38020101181</v>
      </c>
      <c r="C66" s="37" t="s">
        <v>10</v>
      </c>
      <c r="D66" s="22" t="s">
        <v>111</v>
      </c>
      <c r="E66" s="22" t="s">
        <v>9</v>
      </c>
      <c r="F66" s="39" t="s">
        <v>112</v>
      </c>
      <c r="G66" s="39" t="s">
        <v>15</v>
      </c>
      <c r="H66" s="44">
        <v>2907</v>
      </c>
      <c r="I66" s="45">
        <v>419</v>
      </c>
      <c r="J66" s="38" t="s">
        <v>8</v>
      </c>
      <c r="K66" s="41">
        <f t="shared" si="0"/>
        <v>419</v>
      </c>
      <c r="L66" s="36" t="s">
        <v>106</v>
      </c>
      <c r="M66" s="46">
        <v>33520</v>
      </c>
      <c r="N66" s="21">
        <f t="shared" si="3"/>
        <v>6704</v>
      </c>
      <c r="O66" s="35">
        <v>42955</v>
      </c>
      <c r="P66" s="32" t="s">
        <v>60</v>
      </c>
    </row>
    <row r="67" spans="1:16" ht="12.75" customHeight="1">
      <c r="A67" s="37">
        <v>63</v>
      </c>
      <c r="B67" s="38">
        <v>38020101182</v>
      </c>
      <c r="C67" s="37" t="s">
        <v>10</v>
      </c>
      <c r="D67" s="22" t="s">
        <v>111</v>
      </c>
      <c r="E67" s="22" t="s">
        <v>9</v>
      </c>
      <c r="F67" s="39" t="s">
        <v>112</v>
      </c>
      <c r="G67" s="39" t="s">
        <v>15</v>
      </c>
      <c r="H67" s="44">
        <v>2908</v>
      </c>
      <c r="I67" s="45">
        <v>424</v>
      </c>
      <c r="J67" s="38" t="s">
        <v>8</v>
      </c>
      <c r="K67" s="41">
        <f t="shared" si="0"/>
        <v>424</v>
      </c>
      <c r="L67" s="36" t="s">
        <v>106</v>
      </c>
      <c r="M67" s="46">
        <v>33920</v>
      </c>
      <c r="N67" s="21">
        <f t="shared" si="3"/>
        <v>6784</v>
      </c>
      <c r="O67" s="35">
        <v>42956</v>
      </c>
      <c r="P67" s="32" t="s">
        <v>11</v>
      </c>
    </row>
    <row r="68" spans="1:16" ht="12.75" customHeight="1">
      <c r="A68" s="37">
        <v>64</v>
      </c>
      <c r="B68" s="38">
        <v>38020101183</v>
      </c>
      <c r="C68" s="37" t="s">
        <v>10</v>
      </c>
      <c r="D68" s="22" t="s">
        <v>111</v>
      </c>
      <c r="E68" s="22" t="s">
        <v>9</v>
      </c>
      <c r="F68" s="39" t="s">
        <v>112</v>
      </c>
      <c r="G68" s="39" t="s">
        <v>15</v>
      </c>
      <c r="H68" s="44">
        <v>2909</v>
      </c>
      <c r="I68" s="45">
        <v>432</v>
      </c>
      <c r="J68" s="38" t="s">
        <v>8</v>
      </c>
      <c r="K68" s="41">
        <f t="shared" si="0"/>
        <v>432</v>
      </c>
      <c r="L68" s="36" t="s">
        <v>106</v>
      </c>
      <c r="M68" s="46">
        <v>34560</v>
      </c>
      <c r="N68" s="21">
        <f>M68*0.2</f>
        <v>6912</v>
      </c>
      <c r="O68" s="35">
        <v>42956</v>
      </c>
      <c r="P68" s="7" t="s">
        <v>36</v>
      </c>
    </row>
    <row r="69" spans="1:16" ht="12.75" customHeight="1">
      <c r="A69" s="37">
        <v>65</v>
      </c>
      <c r="B69" s="38">
        <v>38020101184</v>
      </c>
      <c r="C69" s="37" t="s">
        <v>10</v>
      </c>
      <c r="D69" s="22" t="s">
        <v>111</v>
      </c>
      <c r="E69" s="22" t="s">
        <v>9</v>
      </c>
      <c r="F69" s="39" t="s">
        <v>112</v>
      </c>
      <c r="G69" s="39" t="s">
        <v>15</v>
      </c>
      <c r="H69" s="44">
        <v>2910</v>
      </c>
      <c r="I69" s="45">
        <v>432</v>
      </c>
      <c r="J69" s="38" t="s">
        <v>8</v>
      </c>
      <c r="K69" s="41">
        <f t="shared" si="0"/>
        <v>432</v>
      </c>
      <c r="L69" s="36" t="s">
        <v>106</v>
      </c>
      <c r="M69" s="46">
        <v>34560</v>
      </c>
      <c r="N69" s="21">
        <f t="shared" si="3"/>
        <v>6912</v>
      </c>
      <c r="O69" s="35">
        <v>42956</v>
      </c>
      <c r="P69" s="7" t="s">
        <v>37</v>
      </c>
    </row>
    <row r="70" spans="1:16" ht="12.75" customHeight="1">
      <c r="A70" s="37">
        <v>66</v>
      </c>
      <c r="B70" s="38">
        <v>38020101185</v>
      </c>
      <c r="C70" s="37" t="s">
        <v>10</v>
      </c>
      <c r="D70" s="22" t="s">
        <v>111</v>
      </c>
      <c r="E70" s="22" t="s">
        <v>9</v>
      </c>
      <c r="F70" s="39" t="s">
        <v>112</v>
      </c>
      <c r="G70" s="39" t="s">
        <v>15</v>
      </c>
      <c r="H70" s="44">
        <v>2911</v>
      </c>
      <c r="I70" s="45">
        <v>405</v>
      </c>
      <c r="J70" s="38" t="s">
        <v>8</v>
      </c>
      <c r="K70" s="41">
        <f t="shared" si="0"/>
        <v>405</v>
      </c>
      <c r="L70" s="36" t="s">
        <v>106</v>
      </c>
      <c r="M70" s="46">
        <v>32400</v>
      </c>
      <c r="N70" s="21">
        <f t="shared" si="3"/>
        <v>6480</v>
      </c>
      <c r="O70" s="35">
        <v>42956</v>
      </c>
      <c r="P70" s="7" t="s">
        <v>21</v>
      </c>
    </row>
    <row r="71" spans="1:16" ht="12.75" customHeight="1">
      <c r="A71" s="37">
        <v>67</v>
      </c>
      <c r="B71" s="38">
        <v>38020101186</v>
      </c>
      <c r="C71" s="37" t="s">
        <v>10</v>
      </c>
      <c r="D71" s="22" t="s">
        <v>111</v>
      </c>
      <c r="E71" s="22" t="s">
        <v>9</v>
      </c>
      <c r="F71" s="39" t="s">
        <v>112</v>
      </c>
      <c r="G71" s="39" t="s">
        <v>15</v>
      </c>
      <c r="H71" s="44">
        <v>2912</v>
      </c>
      <c r="I71" s="45">
        <v>405</v>
      </c>
      <c r="J71" s="38" t="s">
        <v>8</v>
      </c>
      <c r="K71" s="41">
        <f t="shared" si="0"/>
        <v>405</v>
      </c>
      <c r="L71" s="36" t="s">
        <v>106</v>
      </c>
      <c r="M71" s="46">
        <v>32400</v>
      </c>
      <c r="N71" s="21">
        <f t="shared" si="3"/>
        <v>6480</v>
      </c>
      <c r="O71" s="35">
        <v>42956</v>
      </c>
      <c r="P71" s="7" t="s">
        <v>38</v>
      </c>
    </row>
    <row r="72" spans="1:16" ht="12.75" customHeight="1">
      <c r="A72" s="37">
        <v>68</v>
      </c>
      <c r="B72" s="38">
        <v>38020101187</v>
      </c>
      <c r="C72" s="37" t="s">
        <v>10</v>
      </c>
      <c r="D72" s="22" t="s">
        <v>111</v>
      </c>
      <c r="E72" s="22" t="s">
        <v>9</v>
      </c>
      <c r="F72" s="39" t="s">
        <v>112</v>
      </c>
      <c r="G72" s="39" t="s">
        <v>15</v>
      </c>
      <c r="H72" s="44">
        <v>2913</v>
      </c>
      <c r="I72" s="45">
        <v>405</v>
      </c>
      <c r="J72" s="38" t="s">
        <v>8</v>
      </c>
      <c r="K72" s="41">
        <f t="shared" si="0"/>
        <v>405</v>
      </c>
      <c r="L72" s="36" t="s">
        <v>106</v>
      </c>
      <c r="M72" s="46">
        <v>32400</v>
      </c>
      <c r="N72" s="21">
        <f t="shared" si="3"/>
        <v>6480</v>
      </c>
      <c r="O72" s="35">
        <v>42956</v>
      </c>
      <c r="P72" s="7" t="s">
        <v>39</v>
      </c>
    </row>
    <row r="73" spans="1:16" ht="12.75" customHeight="1">
      <c r="A73" s="37">
        <v>69</v>
      </c>
      <c r="B73" s="38">
        <v>38020101188</v>
      </c>
      <c r="C73" s="37" t="s">
        <v>10</v>
      </c>
      <c r="D73" s="22" t="s">
        <v>111</v>
      </c>
      <c r="E73" s="22" t="s">
        <v>9</v>
      </c>
      <c r="F73" s="39" t="s">
        <v>112</v>
      </c>
      <c r="G73" s="39" t="s">
        <v>15</v>
      </c>
      <c r="H73" s="44">
        <v>2914</v>
      </c>
      <c r="I73" s="45">
        <v>405</v>
      </c>
      <c r="J73" s="38" t="s">
        <v>8</v>
      </c>
      <c r="K73" s="41">
        <f t="shared" si="0"/>
        <v>405</v>
      </c>
      <c r="L73" s="36" t="s">
        <v>106</v>
      </c>
      <c r="M73" s="46">
        <v>32400</v>
      </c>
      <c r="N73" s="21">
        <f t="shared" si="3"/>
        <v>6480</v>
      </c>
      <c r="O73" s="35">
        <v>42956</v>
      </c>
      <c r="P73" s="7" t="s">
        <v>31</v>
      </c>
    </row>
    <row r="74" spans="1:16" ht="12.75" customHeight="1">
      <c r="A74" s="37">
        <v>70</v>
      </c>
      <c r="B74" s="38">
        <v>38020101189</v>
      </c>
      <c r="C74" s="37" t="s">
        <v>10</v>
      </c>
      <c r="D74" s="22" t="s">
        <v>111</v>
      </c>
      <c r="E74" s="22" t="s">
        <v>9</v>
      </c>
      <c r="F74" s="39" t="s">
        <v>112</v>
      </c>
      <c r="G74" s="39" t="s">
        <v>15</v>
      </c>
      <c r="H74" s="44">
        <v>2915</v>
      </c>
      <c r="I74" s="45">
        <v>432</v>
      </c>
      <c r="J74" s="38" t="s">
        <v>8</v>
      </c>
      <c r="K74" s="41">
        <f t="shared" si="0"/>
        <v>432</v>
      </c>
      <c r="L74" s="36" t="s">
        <v>106</v>
      </c>
      <c r="M74" s="46">
        <v>34560</v>
      </c>
      <c r="N74" s="21">
        <f t="shared" si="3"/>
        <v>6912</v>
      </c>
      <c r="O74" s="35">
        <v>42956</v>
      </c>
      <c r="P74" s="7" t="s">
        <v>40</v>
      </c>
    </row>
    <row r="75" spans="1:16" ht="12.75" customHeight="1">
      <c r="A75" s="37">
        <v>71</v>
      </c>
      <c r="B75" s="38">
        <v>38020101190</v>
      </c>
      <c r="C75" s="37" t="s">
        <v>10</v>
      </c>
      <c r="D75" s="22" t="s">
        <v>111</v>
      </c>
      <c r="E75" s="22" t="s">
        <v>9</v>
      </c>
      <c r="F75" s="39" t="s">
        <v>112</v>
      </c>
      <c r="G75" s="39" t="s">
        <v>15</v>
      </c>
      <c r="H75" s="44">
        <v>2916</v>
      </c>
      <c r="I75" s="45">
        <v>431</v>
      </c>
      <c r="J75" s="38" t="s">
        <v>8</v>
      </c>
      <c r="K75" s="41">
        <f t="shared" si="0"/>
        <v>431</v>
      </c>
      <c r="L75" s="36" t="s">
        <v>106</v>
      </c>
      <c r="M75" s="46">
        <v>34480</v>
      </c>
      <c r="N75" s="21">
        <f t="shared" si="3"/>
        <v>6896</v>
      </c>
      <c r="O75" s="35">
        <v>42956</v>
      </c>
      <c r="P75" s="7" t="s">
        <v>41</v>
      </c>
    </row>
    <row r="76" spans="1:19" s="20" customFormat="1" ht="12.75" customHeight="1">
      <c r="A76" s="37">
        <v>72</v>
      </c>
      <c r="B76" s="38">
        <v>38020107036</v>
      </c>
      <c r="C76" s="37" t="s">
        <v>10</v>
      </c>
      <c r="D76" s="22" t="s">
        <v>111</v>
      </c>
      <c r="E76" s="22" t="s">
        <v>9</v>
      </c>
      <c r="F76" s="39" t="s">
        <v>64</v>
      </c>
      <c r="G76" s="39" t="s">
        <v>132</v>
      </c>
      <c r="H76" s="44">
        <v>2</v>
      </c>
      <c r="I76" s="45">
        <v>7113.16</v>
      </c>
      <c r="J76" s="38" t="s">
        <v>8</v>
      </c>
      <c r="K76" s="41">
        <f t="shared" si="0"/>
        <v>7113.16</v>
      </c>
      <c r="L76" s="36" t="s">
        <v>133</v>
      </c>
      <c r="M76" s="42">
        <v>4019000</v>
      </c>
      <c r="N76" s="21">
        <f t="shared" si="3"/>
        <v>803800</v>
      </c>
      <c r="O76" s="35">
        <v>42956</v>
      </c>
      <c r="P76" s="7" t="s">
        <v>32</v>
      </c>
      <c r="S76" s="47"/>
    </row>
    <row r="77" spans="1:19" s="20" customFormat="1" ht="12.75" customHeight="1">
      <c r="A77" s="37">
        <v>73</v>
      </c>
      <c r="B77" s="38">
        <v>38020102692</v>
      </c>
      <c r="C77" s="37" t="s">
        <v>10</v>
      </c>
      <c r="D77" s="22" t="s">
        <v>134</v>
      </c>
      <c r="E77" s="22" t="s">
        <v>9</v>
      </c>
      <c r="F77" s="39" t="s">
        <v>135</v>
      </c>
      <c r="G77" s="39" t="s">
        <v>136</v>
      </c>
      <c r="H77" s="44">
        <v>1</v>
      </c>
      <c r="I77" s="45">
        <v>13914.96</v>
      </c>
      <c r="J77" s="38" t="s">
        <v>8</v>
      </c>
      <c r="K77" s="41">
        <f t="shared" si="0"/>
        <v>13914.96</v>
      </c>
      <c r="L77" s="36" t="s">
        <v>137</v>
      </c>
      <c r="M77" s="42">
        <v>5705250</v>
      </c>
      <c r="N77" s="21">
        <f t="shared" si="3"/>
        <v>1141050</v>
      </c>
      <c r="O77" s="35">
        <v>42956</v>
      </c>
      <c r="P77" s="34">
        <v>0.4444444444444444</v>
      </c>
      <c r="S77" s="47"/>
    </row>
    <row r="78" spans="1:19" s="20" customFormat="1" ht="12.75" customHeight="1">
      <c r="A78" s="37">
        <v>74</v>
      </c>
      <c r="B78" s="38">
        <v>38020102693</v>
      </c>
      <c r="C78" s="37" t="s">
        <v>10</v>
      </c>
      <c r="D78" s="22" t="s">
        <v>134</v>
      </c>
      <c r="E78" s="22" t="s">
        <v>9</v>
      </c>
      <c r="F78" s="39" t="s">
        <v>135</v>
      </c>
      <c r="G78" s="39" t="s">
        <v>138</v>
      </c>
      <c r="H78" s="44">
        <v>1</v>
      </c>
      <c r="I78" s="45">
        <v>7199.42</v>
      </c>
      <c r="J78" s="38" t="s">
        <v>8</v>
      </c>
      <c r="K78" s="41">
        <f t="shared" si="0"/>
        <v>7199.42</v>
      </c>
      <c r="L78" s="36" t="s">
        <v>139</v>
      </c>
      <c r="M78" s="42">
        <v>2808000</v>
      </c>
      <c r="N78" s="21">
        <f t="shared" si="3"/>
        <v>561600</v>
      </c>
      <c r="O78" s="35">
        <v>42956</v>
      </c>
      <c r="P78" s="34">
        <v>0.4513888888888889</v>
      </c>
      <c r="S78" s="47"/>
    </row>
    <row r="79" spans="1:19" s="20" customFormat="1" ht="12.75" customHeight="1">
      <c r="A79" s="37">
        <v>75</v>
      </c>
      <c r="B79" s="38">
        <v>38020102740</v>
      </c>
      <c r="C79" s="37" t="s">
        <v>10</v>
      </c>
      <c r="D79" s="22" t="s">
        <v>134</v>
      </c>
      <c r="E79" s="22" t="s">
        <v>9</v>
      </c>
      <c r="F79" s="39" t="s">
        <v>140</v>
      </c>
      <c r="G79" s="39" t="s">
        <v>141</v>
      </c>
      <c r="H79" s="44">
        <v>6</v>
      </c>
      <c r="I79" s="45">
        <v>658.06</v>
      </c>
      <c r="J79" s="38" t="s">
        <v>8</v>
      </c>
      <c r="K79" s="41">
        <f t="shared" si="0"/>
        <v>658.06</v>
      </c>
      <c r="L79" s="36" t="s">
        <v>86</v>
      </c>
      <c r="M79" s="42">
        <v>79000</v>
      </c>
      <c r="N79" s="21">
        <f t="shared" si="3"/>
        <v>15800</v>
      </c>
      <c r="O79" s="35">
        <v>42956</v>
      </c>
      <c r="P79" s="34">
        <v>0.4583333333333333</v>
      </c>
      <c r="S79" s="47"/>
    </row>
    <row r="80" spans="1:19" s="20" customFormat="1" ht="12.75" customHeight="1">
      <c r="A80" s="37">
        <v>76</v>
      </c>
      <c r="B80" s="38">
        <v>38020107451</v>
      </c>
      <c r="C80" s="37" t="s">
        <v>10</v>
      </c>
      <c r="D80" s="22" t="s">
        <v>80</v>
      </c>
      <c r="E80" s="22" t="s">
        <v>9</v>
      </c>
      <c r="F80" s="39" t="s">
        <v>15</v>
      </c>
      <c r="G80" s="39" t="s">
        <v>153</v>
      </c>
      <c r="H80" s="44">
        <v>15</v>
      </c>
      <c r="I80" s="45">
        <v>368.35</v>
      </c>
      <c r="J80" s="38" t="s">
        <v>8</v>
      </c>
      <c r="K80" s="41">
        <f aca="true" t="shared" si="4" ref="K80:K85">IF(J80="Tam",I80,I80*VALUE(J80))</f>
        <v>368.35</v>
      </c>
      <c r="L80" s="36" t="s">
        <v>106</v>
      </c>
      <c r="M80" s="42">
        <v>73670</v>
      </c>
      <c r="N80" s="21">
        <f aca="true" t="shared" si="5" ref="N80:N85">M80*0.2</f>
        <v>14734</v>
      </c>
      <c r="O80" s="35">
        <v>42956</v>
      </c>
      <c r="P80" s="33">
        <v>0.46527777777777773</v>
      </c>
      <c r="S80" s="47"/>
    </row>
    <row r="81" spans="1:19" s="20" customFormat="1" ht="12.75" customHeight="1">
      <c r="A81" s="37">
        <v>77</v>
      </c>
      <c r="B81" s="38">
        <v>38020107453</v>
      </c>
      <c r="C81" s="37" t="s">
        <v>10</v>
      </c>
      <c r="D81" s="22" t="s">
        <v>80</v>
      </c>
      <c r="E81" s="22" t="s">
        <v>9</v>
      </c>
      <c r="F81" s="39" t="s">
        <v>15</v>
      </c>
      <c r="G81" s="39" t="s">
        <v>153</v>
      </c>
      <c r="H81" s="44">
        <v>16</v>
      </c>
      <c r="I81" s="45">
        <v>1413.44</v>
      </c>
      <c r="J81" s="38" t="s">
        <v>8</v>
      </c>
      <c r="K81" s="41">
        <f t="shared" si="4"/>
        <v>1413.44</v>
      </c>
      <c r="L81" s="36" t="s">
        <v>106</v>
      </c>
      <c r="M81" s="42">
        <v>282700</v>
      </c>
      <c r="N81" s="21">
        <f t="shared" si="5"/>
        <v>56540</v>
      </c>
      <c r="O81" s="35">
        <v>42956</v>
      </c>
      <c r="P81" s="7" t="s">
        <v>82</v>
      </c>
      <c r="S81" s="47"/>
    </row>
    <row r="82" spans="1:19" s="20" customFormat="1" ht="12.75" customHeight="1">
      <c r="A82" s="37">
        <v>78</v>
      </c>
      <c r="B82" s="38">
        <v>38020107482</v>
      </c>
      <c r="C82" s="37" t="s">
        <v>10</v>
      </c>
      <c r="D82" s="22" t="s">
        <v>80</v>
      </c>
      <c r="E82" s="22" t="s">
        <v>19</v>
      </c>
      <c r="F82" s="39" t="s">
        <v>15</v>
      </c>
      <c r="G82" s="39" t="s">
        <v>154</v>
      </c>
      <c r="H82" s="44">
        <v>2</v>
      </c>
      <c r="I82" s="45">
        <v>446.07</v>
      </c>
      <c r="J82" s="38" t="s">
        <v>8</v>
      </c>
      <c r="K82" s="41">
        <f t="shared" si="4"/>
        <v>446.07</v>
      </c>
      <c r="L82" s="36" t="s">
        <v>106</v>
      </c>
      <c r="M82" s="42">
        <v>89214</v>
      </c>
      <c r="N82" s="21">
        <f t="shared" si="5"/>
        <v>17842.8</v>
      </c>
      <c r="O82" s="35">
        <v>42956</v>
      </c>
      <c r="P82" s="7" t="s">
        <v>33</v>
      </c>
      <c r="S82" s="47"/>
    </row>
    <row r="83" spans="1:16" s="20" customFormat="1" ht="12.75" customHeight="1">
      <c r="A83" s="37">
        <v>79</v>
      </c>
      <c r="B83" s="38">
        <v>38020107630</v>
      </c>
      <c r="C83" s="37" t="s">
        <v>10</v>
      </c>
      <c r="D83" s="22" t="s">
        <v>87</v>
      </c>
      <c r="E83" s="22" t="s">
        <v>9</v>
      </c>
      <c r="F83" s="39" t="s">
        <v>98</v>
      </c>
      <c r="G83" s="39" t="s">
        <v>88</v>
      </c>
      <c r="H83" s="30">
        <v>12</v>
      </c>
      <c r="I83" s="40">
        <v>54.21</v>
      </c>
      <c r="J83" s="38" t="s">
        <v>8</v>
      </c>
      <c r="K83" s="41">
        <f t="shared" si="4"/>
        <v>54.21</v>
      </c>
      <c r="L83" s="36" t="s">
        <v>86</v>
      </c>
      <c r="M83" s="42">
        <v>4880</v>
      </c>
      <c r="N83" s="21">
        <f t="shared" si="5"/>
        <v>976</v>
      </c>
      <c r="O83" s="35">
        <v>42956</v>
      </c>
      <c r="P83" s="7" t="s">
        <v>42</v>
      </c>
    </row>
    <row r="84" spans="1:16" s="20" customFormat="1" ht="12.75" customHeight="1">
      <c r="A84" s="37">
        <v>80</v>
      </c>
      <c r="B84" s="38">
        <v>38020107631</v>
      </c>
      <c r="C84" s="37" t="s">
        <v>10</v>
      </c>
      <c r="D84" s="22" t="s">
        <v>87</v>
      </c>
      <c r="E84" s="22" t="s">
        <v>9</v>
      </c>
      <c r="F84" s="39" t="s">
        <v>98</v>
      </c>
      <c r="G84" s="39" t="s">
        <v>88</v>
      </c>
      <c r="H84" s="30">
        <v>13</v>
      </c>
      <c r="I84" s="40">
        <v>1.66</v>
      </c>
      <c r="J84" s="38" t="s">
        <v>8</v>
      </c>
      <c r="K84" s="41">
        <f t="shared" si="4"/>
        <v>1.66</v>
      </c>
      <c r="L84" s="36" t="s">
        <v>86</v>
      </c>
      <c r="M84" s="42">
        <v>150</v>
      </c>
      <c r="N84" s="21">
        <f t="shared" si="5"/>
        <v>30</v>
      </c>
      <c r="O84" s="35">
        <v>42956</v>
      </c>
      <c r="P84" s="7" t="s">
        <v>43</v>
      </c>
    </row>
    <row r="85" spans="1:16" s="20" customFormat="1" ht="12.75" customHeight="1">
      <c r="A85" s="37">
        <v>81</v>
      </c>
      <c r="B85" s="38">
        <v>38130102853</v>
      </c>
      <c r="C85" s="37" t="s">
        <v>93</v>
      </c>
      <c r="D85" s="22" t="s">
        <v>94</v>
      </c>
      <c r="E85" s="22" t="s">
        <v>19</v>
      </c>
      <c r="F85" s="39" t="s">
        <v>97</v>
      </c>
      <c r="G85" s="39" t="s">
        <v>15</v>
      </c>
      <c r="H85" s="30">
        <v>1918</v>
      </c>
      <c r="I85" s="40">
        <v>4226.74</v>
      </c>
      <c r="J85" s="38" t="s">
        <v>8</v>
      </c>
      <c r="K85" s="41">
        <f t="shared" si="4"/>
        <v>4226.74</v>
      </c>
      <c r="L85" s="36" t="s">
        <v>57</v>
      </c>
      <c r="M85" s="42">
        <v>54950</v>
      </c>
      <c r="N85" s="21">
        <f t="shared" si="5"/>
        <v>10990</v>
      </c>
      <c r="O85" s="35">
        <v>42956</v>
      </c>
      <c r="P85" s="7" t="s">
        <v>34</v>
      </c>
    </row>
    <row r="86" spans="1:16" s="20" customFormat="1" ht="12.75" customHeight="1">
      <c r="A86" s="73" t="s">
        <v>163</v>
      </c>
      <c r="B86" s="74"/>
      <c r="C86" s="74"/>
      <c r="D86" s="74"/>
      <c r="E86" s="74"/>
      <c r="F86" s="74"/>
      <c r="G86" s="74"/>
      <c r="H86" s="74"/>
      <c r="I86" s="74"/>
      <c r="J86" s="74"/>
      <c r="K86" s="74"/>
      <c r="L86" s="74"/>
      <c r="M86" s="74"/>
      <c r="N86" s="74"/>
      <c r="O86" s="74"/>
      <c r="P86" s="75"/>
    </row>
    <row r="87" spans="1:16" s="20" customFormat="1" ht="37.5" customHeight="1">
      <c r="A87" s="37"/>
      <c r="B87" s="57" t="s">
        <v>22</v>
      </c>
      <c r="C87" s="25" t="s">
        <v>24</v>
      </c>
      <c r="D87" s="58" t="s">
        <v>164</v>
      </c>
      <c r="E87" s="59" t="s">
        <v>56</v>
      </c>
      <c r="F87" s="60" t="s">
        <v>2</v>
      </c>
      <c r="G87" s="60" t="s">
        <v>3</v>
      </c>
      <c r="H87" s="61" t="s">
        <v>4</v>
      </c>
      <c r="I87" s="76" t="s">
        <v>166</v>
      </c>
      <c r="J87" s="76"/>
      <c r="K87" s="62" t="s">
        <v>167</v>
      </c>
      <c r="L87" s="58" t="s">
        <v>168</v>
      </c>
      <c r="M87" s="62" t="s">
        <v>169</v>
      </c>
      <c r="N87" s="26" t="s">
        <v>165</v>
      </c>
      <c r="O87" s="27" t="s">
        <v>6</v>
      </c>
      <c r="P87" s="28" t="s">
        <v>7</v>
      </c>
    </row>
    <row r="88" spans="1:16" s="20" customFormat="1" ht="52.5" customHeight="1">
      <c r="A88" s="37">
        <v>82</v>
      </c>
      <c r="B88" s="38">
        <v>38010129796</v>
      </c>
      <c r="C88" s="37" t="s">
        <v>14</v>
      </c>
      <c r="D88" s="22" t="s">
        <v>179</v>
      </c>
      <c r="E88" s="37" t="s">
        <v>170</v>
      </c>
      <c r="F88" s="39" t="s">
        <v>171</v>
      </c>
      <c r="G88" s="39" t="s">
        <v>172</v>
      </c>
      <c r="H88" s="30">
        <v>42</v>
      </c>
      <c r="I88" s="77" t="s">
        <v>174</v>
      </c>
      <c r="J88" s="78"/>
      <c r="K88" s="41" t="s">
        <v>173</v>
      </c>
      <c r="L88" s="65" t="s">
        <v>175</v>
      </c>
      <c r="M88" s="42">
        <v>302748</v>
      </c>
      <c r="N88" s="21">
        <v>60549.6</v>
      </c>
      <c r="O88" s="35">
        <v>42956</v>
      </c>
      <c r="P88" s="7" t="s">
        <v>84</v>
      </c>
    </row>
    <row r="89" spans="1:16" ht="12.75">
      <c r="A89" s="72" t="s">
        <v>48</v>
      </c>
      <c r="B89" s="72"/>
      <c r="C89" s="72"/>
      <c r="D89" s="72"/>
      <c r="E89" s="72"/>
      <c r="F89" s="72"/>
      <c r="G89" s="72"/>
      <c r="H89" s="72"/>
      <c r="I89" s="72"/>
      <c r="J89" s="72"/>
      <c r="K89" s="72"/>
      <c r="L89" s="72"/>
      <c r="M89" s="72"/>
      <c r="N89" s="72"/>
      <c r="O89" s="72"/>
      <c r="P89" s="72"/>
    </row>
    <row r="90" spans="1:16" ht="41.25" customHeight="1">
      <c r="A90" s="24"/>
      <c r="B90" s="25" t="s">
        <v>49</v>
      </c>
      <c r="C90" s="69" t="s">
        <v>50</v>
      </c>
      <c r="D90" s="69"/>
      <c r="E90" s="69"/>
      <c r="F90" s="69"/>
      <c r="G90" s="69" t="s">
        <v>61</v>
      </c>
      <c r="H90" s="70"/>
      <c r="I90" s="70"/>
      <c r="J90" s="70"/>
      <c r="K90" s="70"/>
      <c r="L90" s="70"/>
      <c r="M90" s="26" t="s">
        <v>51</v>
      </c>
      <c r="N90" s="26" t="s">
        <v>52</v>
      </c>
      <c r="O90" s="27" t="s">
        <v>6</v>
      </c>
      <c r="P90" s="28" t="s">
        <v>7</v>
      </c>
    </row>
    <row r="91" spans="1:16" ht="12.75">
      <c r="A91" s="31">
        <v>83</v>
      </c>
      <c r="B91" s="38" t="s">
        <v>67</v>
      </c>
      <c r="C91" s="66" t="s">
        <v>59</v>
      </c>
      <c r="D91" s="66"/>
      <c r="E91" s="66"/>
      <c r="F91" s="66"/>
      <c r="G91" s="66" t="s">
        <v>70</v>
      </c>
      <c r="H91" s="66"/>
      <c r="I91" s="66"/>
      <c r="J91" s="66"/>
      <c r="K91" s="66"/>
      <c r="L91" s="66"/>
      <c r="M91" s="23">
        <v>585</v>
      </c>
      <c r="N91" s="21">
        <f>M91*0.3</f>
        <v>175.5</v>
      </c>
      <c r="O91" s="56">
        <v>42956</v>
      </c>
      <c r="P91" s="32" t="s">
        <v>35</v>
      </c>
    </row>
    <row r="92" spans="1:16" ht="12.75">
      <c r="A92" s="31">
        <v>84</v>
      </c>
      <c r="B92" s="38" t="s">
        <v>68</v>
      </c>
      <c r="C92" s="66" t="s">
        <v>59</v>
      </c>
      <c r="D92" s="66"/>
      <c r="E92" s="66"/>
      <c r="F92" s="66"/>
      <c r="G92" s="66" t="s">
        <v>71</v>
      </c>
      <c r="H92" s="66"/>
      <c r="I92" s="66"/>
      <c r="J92" s="66"/>
      <c r="K92" s="66"/>
      <c r="L92" s="66"/>
      <c r="M92" s="23">
        <v>300</v>
      </c>
      <c r="N92" s="21">
        <f>M92*0.3</f>
        <v>90</v>
      </c>
      <c r="O92" s="56">
        <v>42956</v>
      </c>
      <c r="P92" s="29" t="s">
        <v>183</v>
      </c>
    </row>
    <row r="93" spans="1:16" ht="12.75">
      <c r="A93" s="31">
        <v>85</v>
      </c>
      <c r="B93" s="38" t="s">
        <v>69</v>
      </c>
      <c r="C93" s="66" t="s">
        <v>73</v>
      </c>
      <c r="D93" s="66"/>
      <c r="E93" s="66"/>
      <c r="F93" s="66"/>
      <c r="G93" s="66" t="s">
        <v>72</v>
      </c>
      <c r="H93" s="80"/>
      <c r="I93" s="80"/>
      <c r="J93" s="80"/>
      <c r="K93" s="80"/>
      <c r="L93" s="80"/>
      <c r="M93" s="23">
        <v>13375</v>
      </c>
      <c r="N93" s="21">
        <f>M93*0.3</f>
        <v>4012.5</v>
      </c>
      <c r="O93" s="56">
        <v>42956</v>
      </c>
      <c r="P93" s="7" t="s">
        <v>184</v>
      </c>
    </row>
    <row r="94" spans="1:16" ht="12.75">
      <c r="A94" s="31">
        <v>86</v>
      </c>
      <c r="B94" s="38" t="s">
        <v>155</v>
      </c>
      <c r="C94" s="66" t="s">
        <v>73</v>
      </c>
      <c r="D94" s="66"/>
      <c r="E94" s="66"/>
      <c r="F94" s="66"/>
      <c r="G94" s="66" t="s">
        <v>156</v>
      </c>
      <c r="H94" s="80"/>
      <c r="I94" s="80"/>
      <c r="J94" s="80"/>
      <c r="K94" s="80"/>
      <c r="L94" s="80"/>
      <c r="M94" s="23">
        <v>9000</v>
      </c>
      <c r="N94" s="21">
        <f>M94*0.3</f>
        <v>2700</v>
      </c>
      <c r="O94" s="56">
        <v>42956</v>
      </c>
      <c r="P94" s="34">
        <v>0.6354166666666666</v>
      </c>
    </row>
    <row r="95" spans="1:16" ht="12.75">
      <c r="A95" s="6"/>
      <c r="B95" s="48"/>
      <c r="C95" s="49"/>
      <c r="D95" s="50"/>
      <c r="E95" s="50"/>
      <c r="F95" s="50"/>
      <c r="G95" s="51"/>
      <c r="H95" s="51"/>
      <c r="I95" s="51"/>
      <c r="J95" s="51"/>
      <c r="K95" s="51"/>
      <c r="L95" s="51"/>
      <c r="M95" s="52"/>
      <c r="N95" s="53"/>
      <c r="O95" s="54"/>
      <c r="P95" s="55"/>
    </row>
    <row r="96" spans="1:16" ht="44.25" customHeight="1">
      <c r="A96" s="67" t="s">
        <v>176</v>
      </c>
      <c r="B96" s="67"/>
      <c r="C96" s="67"/>
      <c r="D96" s="67"/>
      <c r="E96" s="67"/>
      <c r="F96" s="67"/>
      <c r="G96" s="67"/>
      <c r="H96" s="67"/>
      <c r="I96" s="67"/>
      <c r="J96" s="67"/>
      <c r="K96" s="67"/>
      <c r="L96" s="67"/>
      <c r="M96" s="67"/>
      <c r="N96" s="67"/>
      <c r="O96" s="67"/>
      <c r="P96" s="67"/>
    </row>
    <row r="97" spans="1:16" ht="14.25" customHeight="1">
      <c r="A97" s="79" t="s">
        <v>26</v>
      </c>
      <c r="B97" s="79"/>
      <c r="C97" s="79"/>
      <c r="D97" s="79"/>
      <c r="E97" s="79"/>
      <c r="F97" s="79"/>
      <c r="G97" s="79"/>
      <c r="H97" s="79"/>
      <c r="I97" s="79"/>
      <c r="J97" s="79"/>
      <c r="K97" s="79"/>
      <c r="L97" s="79"/>
      <c r="M97" s="79"/>
      <c r="N97" s="79"/>
      <c r="O97" s="79"/>
      <c r="P97" s="79"/>
    </row>
    <row r="98" spans="1:16" ht="25.5" customHeight="1">
      <c r="A98" s="67" t="s">
        <v>46</v>
      </c>
      <c r="B98" s="67"/>
      <c r="C98" s="67"/>
      <c r="D98" s="67"/>
      <c r="E98" s="67"/>
      <c r="F98" s="67"/>
      <c r="G98" s="67"/>
      <c r="H98" s="67"/>
      <c r="I98" s="67"/>
      <c r="J98" s="67"/>
      <c r="K98" s="67"/>
      <c r="L98" s="67"/>
      <c r="M98" s="67"/>
      <c r="N98" s="67"/>
      <c r="O98" s="67"/>
      <c r="P98" s="67"/>
    </row>
    <row r="99" spans="1:16" ht="26.25" customHeight="1">
      <c r="A99" s="67" t="s">
        <v>44</v>
      </c>
      <c r="B99" s="67"/>
      <c r="C99" s="67"/>
      <c r="D99" s="67"/>
      <c r="E99" s="67"/>
      <c r="F99" s="67"/>
      <c r="G99" s="67"/>
      <c r="H99" s="67"/>
      <c r="I99" s="67"/>
      <c r="J99" s="67"/>
      <c r="K99" s="67"/>
      <c r="L99" s="67"/>
      <c r="M99" s="67"/>
      <c r="N99" s="67"/>
      <c r="O99" s="67"/>
      <c r="P99" s="67"/>
    </row>
    <row r="100" spans="1:16" ht="12.75">
      <c r="A100" s="79" t="s">
        <v>27</v>
      </c>
      <c r="B100" s="79"/>
      <c r="C100" s="79"/>
      <c r="D100" s="79"/>
      <c r="E100" s="79"/>
      <c r="F100" s="79"/>
      <c r="G100" s="79"/>
      <c r="H100" s="79"/>
      <c r="I100" s="79"/>
      <c r="J100" s="79"/>
      <c r="K100" s="79"/>
      <c r="L100" s="79"/>
      <c r="M100" s="79"/>
      <c r="N100" s="79"/>
      <c r="O100" s="79"/>
      <c r="P100" s="79"/>
    </row>
    <row r="101" spans="1:16" ht="12.75">
      <c r="A101" s="79" t="s">
        <v>28</v>
      </c>
      <c r="B101" s="79"/>
      <c r="C101" s="79"/>
      <c r="D101" s="79"/>
      <c r="E101" s="79"/>
      <c r="F101" s="79"/>
      <c r="G101" s="79"/>
      <c r="H101" s="79"/>
      <c r="I101" s="79"/>
      <c r="J101" s="79"/>
      <c r="K101" s="79"/>
      <c r="L101" s="79"/>
      <c r="M101" s="79"/>
      <c r="N101" s="79"/>
      <c r="O101" s="79"/>
      <c r="P101" s="79"/>
    </row>
    <row r="102" spans="1:16" ht="25.5" customHeight="1">
      <c r="A102" s="67" t="s">
        <v>53</v>
      </c>
      <c r="B102" s="67"/>
      <c r="C102" s="67"/>
      <c r="D102" s="67"/>
      <c r="E102" s="67"/>
      <c r="F102" s="67"/>
      <c r="G102" s="67"/>
      <c r="H102" s="67"/>
      <c r="I102" s="67"/>
      <c r="J102" s="67"/>
      <c r="K102" s="67"/>
      <c r="L102" s="67"/>
      <c r="M102" s="67"/>
      <c r="N102" s="67"/>
      <c r="O102" s="67"/>
      <c r="P102" s="67"/>
    </row>
    <row r="103" spans="1:16" ht="12.75">
      <c r="A103" s="67" t="s">
        <v>29</v>
      </c>
      <c r="B103" s="67"/>
      <c r="C103" s="67"/>
      <c r="D103" s="67"/>
      <c r="E103" s="67"/>
      <c r="F103" s="67"/>
      <c r="G103" s="67"/>
      <c r="H103" s="67"/>
      <c r="I103" s="67"/>
      <c r="J103" s="67"/>
      <c r="K103" s="67"/>
      <c r="L103" s="67"/>
      <c r="M103" s="67"/>
      <c r="N103" s="67"/>
      <c r="O103" s="67"/>
      <c r="P103" s="67"/>
    </row>
    <row r="104" spans="1:16" ht="12.75">
      <c r="A104" s="67" t="s">
        <v>30</v>
      </c>
      <c r="B104" s="67"/>
      <c r="C104" s="67"/>
      <c r="D104" s="67"/>
      <c r="E104" s="67"/>
      <c r="F104" s="67"/>
      <c r="G104" s="67"/>
      <c r="H104" s="67"/>
      <c r="I104" s="67"/>
      <c r="J104" s="67"/>
      <c r="K104" s="67"/>
      <c r="L104" s="67"/>
      <c r="M104" s="67"/>
      <c r="N104" s="67"/>
      <c r="O104" s="67"/>
      <c r="P104" s="67"/>
    </row>
    <row r="105" spans="1:16" ht="12.75">
      <c r="A105" s="67" t="s">
        <v>47</v>
      </c>
      <c r="B105" s="67"/>
      <c r="C105" s="67"/>
      <c r="D105" s="67"/>
      <c r="E105" s="67"/>
      <c r="F105" s="67"/>
      <c r="G105" s="67"/>
      <c r="H105" s="67"/>
      <c r="I105" s="67"/>
      <c r="J105" s="67"/>
      <c r="K105" s="67"/>
      <c r="L105" s="67"/>
      <c r="M105" s="67"/>
      <c r="N105" s="67"/>
      <c r="O105" s="67"/>
      <c r="P105" s="67"/>
    </row>
    <row r="106" spans="1:16" ht="12.75">
      <c r="A106" s="67" t="s">
        <v>177</v>
      </c>
      <c r="B106" s="67"/>
      <c r="C106" s="67"/>
      <c r="D106" s="67"/>
      <c r="E106" s="67"/>
      <c r="F106" s="67"/>
      <c r="G106" s="67"/>
      <c r="H106" s="67"/>
      <c r="I106" s="67"/>
      <c r="J106" s="67"/>
      <c r="K106" s="67"/>
      <c r="L106" s="67"/>
      <c r="M106" s="67"/>
      <c r="N106" s="67"/>
      <c r="O106" s="67"/>
      <c r="P106" s="67"/>
    </row>
    <row r="107" spans="1:16" ht="12.75">
      <c r="A107" s="67" t="s">
        <v>178</v>
      </c>
      <c r="B107" s="67"/>
      <c r="C107" s="67"/>
      <c r="D107" s="67"/>
      <c r="E107" s="67"/>
      <c r="F107" s="67"/>
      <c r="G107" s="67"/>
      <c r="H107" s="67"/>
      <c r="I107" s="67"/>
      <c r="J107" s="67"/>
      <c r="K107" s="67"/>
      <c r="L107" s="67"/>
      <c r="M107" s="67"/>
      <c r="N107" s="67"/>
      <c r="O107" s="67"/>
      <c r="P107" s="67"/>
    </row>
    <row r="108" spans="1:16" ht="12.75">
      <c r="A108" s="79" t="s">
        <v>1</v>
      </c>
      <c r="B108" s="79"/>
      <c r="C108" s="79"/>
      <c r="D108" s="79"/>
      <c r="E108" s="79"/>
      <c r="F108" s="79"/>
      <c r="G108" s="79"/>
      <c r="H108" s="79"/>
      <c r="I108" s="79"/>
      <c r="J108" s="79"/>
      <c r="K108" s="79"/>
      <c r="L108" s="79"/>
      <c r="M108" s="79"/>
      <c r="N108" s="79"/>
      <c r="O108" s="79"/>
      <c r="P108" s="79"/>
    </row>
    <row r="109" spans="1:16" ht="12.75">
      <c r="A109" s="67" t="s">
        <v>12</v>
      </c>
      <c r="B109" s="67"/>
      <c r="C109" s="67"/>
      <c r="D109" s="67"/>
      <c r="E109" s="67"/>
      <c r="F109" s="67"/>
      <c r="G109" s="67"/>
      <c r="H109" s="67"/>
      <c r="I109" s="67"/>
      <c r="J109" s="67"/>
      <c r="K109" s="67"/>
      <c r="L109" s="67"/>
      <c r="M109" s="67"/>
      <c r="N109" s="67"/>
      <c r="O109" s="67"/>
      <c r="P109" s="67"/>
    </row>
  </sheetData>
  <sheetProtection/>
  <autoFilter ref="A4:P94"/>
  <mergeCells count="30">
    <mergeCell ref="G93:L93"/>
    <mergeCell ref="G94:L94"/>
    <mergeCell ref="C93:F93"/>
    <mergeCell ref="A109:P109"/>
    <mergeCell ref="A99:P99"/>
    <mergeCell ref="A100:P100"/>
    <mergeCell ref="A101:P101"/>
    <mergeCell ref="A102:P102"/>
    <mergeCell ref="A107:P107"/>
    <mergeCell ref="A103:P103"/>
    <mergeCell ref="A86:P86"/>
    <mergeCell ref="I87:J87"/>
    <mergeCell ref="I88:J88"/>
    <mergeCell ref="C92:F92"/>
    <mergeCell ref="A108:P108"/>
    <mergeCell ref="A104:P104"/>
    <mergeCell ref="A105:P105"/>
    <mergeCell ref="A97:P97"/>
    <mergeCell ref="A106:P106"/>
    <mergeCell ref="G92:L92"/>
    <mergeCell ref="C94:F94"/>
    <mergeCell ref="A98:P98"/>
    <mergeCell ref="A96:P96"/>
    <mergeCell ref="A1:P1"/>
    <mergeCell ref="G90:L90"/>
    <mergeCell ref="C91:F91"/>
    <mergeCell ref="A3:P3"/>
    <mergeCell ref="A89:P89"/>
    <mergeCell ref="C90:F90"/>
    <mergeCell ref="G91:L91"/>
  </mergeCells>
  <printOptions/>
  <pageMargins left="0.1968503937007874" right="0.1968503937007874" top="0.62" bottom="0.76" header="0.2755905511811024" footer="0.2362204724409449"/>
  <pageSetup fitToHeight="0" horizontalDpi="600" verticalDpi="600" orientation="landscape" paperSize="9" scale="83" r:id="rId1"/>
  <headerFooter alignWithMargins="0">
    <oddFooter>&amp;CSayfa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FIKRET CANKURTARAN</cp:lastModifiedBy>
  <cp:lastPrinted>2017-07-10T12:17:30Z</cp:lastPrinted>
  <dcterms:created xsi:type="dcterms:W3CDTF">1999-05-26T11:21:22Z</dcterms:created>
  <dcterms:modified xsi:type="dcterms:W3CDTF">2017-07-10T12:39:04Z</dcterms:modified>
  <cp:category/>
  <cp:version/>
  <cp:contentType/>
  <cp:contentStatus/>
</cp:coreProperties>
</file>